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olandezijlstra/Desktop/HHINT/"/>
    </mc:Choice>
  </mc:AlternateContent>
  <xr:revisionPtr revIDLastSave="0" documentId="13_ncr:1_{DA380D1D-C9DE-D94E-B70C-C1F31CC617FC}" xr6:coauthVersionLast="47" xr6:coauthVersionMax="47" xr10:uidLastSave="{00000000-0000-0000-0000-000000000000}"/>
  <bookViews>
    <workbookView xWindow="1940" yWindow="540" windowWidth="33760" windowHeight="19800" activeTab="1" xr2:uid="{00000000-000D-0000-FFFF-FFFF00000000}"/>
  </bookViews>
  <sheets>
    <sheet name="Instructies" sheetId="3" r:id="rId1"/>
    <sheet name="Kosten en financiering" sheetId="5" r:id="rId2"/>
  </sheets>
  <definedNames>
    <definedName name="Uurtarief">'Kosten en financiering'!$E$11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47" i="5" l="1"/>
  <c r="P154" i="5"/>
  <c r="O154" i="5"/>
  <c r="M33" i="5"/>
  <c r="P33" i="5"/>
  <c r="J33" i="5"/>
  <c r="G33" i="5"/>
  <c r="P57" i="5"/>
  <c r="M57" i="5"/>
  <c r="J57" i="5"/>
  <c r="G57" i="5"/>
  <c r="G81" i="5"/>
  <c r="J81" i="5"/>
  <c r="M81" i="5"/>
  <c r="P81" i="5"/>
  <c r="P105" i="5"/>
  <c r="M105" i="5"/>
  <c r="J105" i="5"/>
  <c r="G105" i="5"/>
  <c r="G129" i="5"/>
  <c r="J129" i="5"/>
  <c r="M129" i="5"/>
  <c r="Q161" i="5"/>
  <c r="Q160" i="5"/>
  <c r="Q159" i="5"/>
  <c r="Q158" i="5"/>
  <c r="Q157" i="5"/>
  <c r="Q166" i="5"/>
  <c r="Q165" i="5"/>
  <c r="Q164" i="5"/>
  <c r="Q168" i="5"/>
  <c r="P168" i="5"/>
  <c r="O168" i="5"/>
  <c r="P157" i="5"/>
  <c r="O157" i="5"/>
  <c r="N161" i="5"/>
  <c r="M161" i="5"/>
  <c r="L161" i="5"/>
  <c r="K161" i="5"/>
  <c r="J161" i="5"/>
  <c r="I161" i="5"/>
  <c r="H161" i="5"/>
  <c r="G161" i="5"/>
  <c r="E161" i="5"/>
  <c r="D161" i="5"/>
  <c r="P129" i="5" l="1"/>
  <c r="M183" i="5"/>
  <c r="G183" i="5"/>
  <c r="N178" i="5"/>
  <c r="M178" i="5"/>
  <c r="L178" i="5"/>
  <c r="K178" i="5"/>
  <c r="J178" i="5"/>
  <c r="J175" i="5"/>
  <c r="K175" i="5"/>
  <c r="I178" i="5"/>
  <c r="H178" i="5"/>
  <c r="G178" i="5"/>
  <c r="E178" i="5"/>
  <c r="D178" i="5"/>
  <c r="P161" i="5"/>
  <c r="O161" i="5"/>
  <c r="P160" i="5"/>
  <c r="P159" i="5"/>
  <c r="P158" i="5"/>
  <c r="O158" i="5"/>
  <c r="O159" i="5"/>
  <c r="O160" i="5"/>
  <c r="Q154" i="5"/>
  <c r="Q153" i="5"/>
  <c r="Q152" i="5"/>
  <c r="Q151" i="5"/>
  <c r="Q150" i="5"/>
  <c r="P153" i="5"/>
  <c r="P152" i="5"/>
  <c r="P151" i="5"/>
  <c r="P150" i="5"/>
  <c r="O153" i="5"/>
  <c r="O152" i="5"/>
  <c r="O151" i="5"/>
  <c r="O150" i="5"/>
  <c r="O145" i="5"/>
  <c r="N154" i="5"/>
  <c r="M154" i="5"/>
  <c r="L154" i="5"/>
  <c r="K154" i="5"/>
  <c r="J154" i="5"/>
  <c r="I154" i="5"/>
  <c r="I147" i="5"/>
  <c r="H147" i="5"/>
  <c r="H154" i="5"/>
  <c r="G154" i="5"/>
  <c r="E154" i="5"/>
  <c r="D154" i="5"/>
  <c r="B153" i="5"/>
  <c r="M70" i="5"/>
  <c r="M72" i="5"/>
  <c r="M73" i="5"/>
  <c r="M74" i="5"/>
  <c r="J70" i="5"/>
  <c r="J72" i="5"/>
  <c r="J73" i="5"/>
  <c r="J74" i="5"/>
  <c r="G70" i="5"/>
  <c r="G72" i="5"/>
  <c r="G73" i="5"/>
  <c r="G74" i="5"/>
  <c r="E22" i="5"/>
  <c r="J22" i="5" s="1"/>
  <c r="E23" i="5"/>
  <c r="E24" i="5"/>
  <c r="M24" i="5" s="1"/>
  <c r="E25" i="5"/>
  <c r="J25" i="5" s="1"/>
  <c r="E26" i="5"/>
  <c r="G26" i="5" s="1"/>
  <c r="K183" i="5" l="1"/>
  <c r="I183" i="5"/>
  <c r="Q178" i="5"/>
  <c r="C183" i="5"/>
  <c r="O183" i="5" s="1"/>
  <c r="M22" i="5"/>
  <c r="J24" i="5"/>
  <c r="J26" i="5"/>
  <c r="G22" i="5"/>
  <c r="M26" i="5"/>
  <c r="G24" i="5"/>
  <c r="G25" i="5"/>
  <c r="M25" i="5"/>
  <c r="E14" i="5" l="1"/>
  <c r="G14" i="5" s="1"/>
  <c r="E15" i="5"/>
  <c r="G15" i="5" s="1"/>
  <c r="E16" i="5"/>
  <c r="G16" i="5" s="1"/>
  <c r="E17" i="5"/>
  <c r="G17" i="5" s="1"/>
  <c r="E19" i="5"/>
  <c r="J19" i="5" s="1"/>
  <c r="E20" i="5"/>
  <c r="G20" i="5" s="1"/>
  <c r="E21" i="5"/>
  <c r="G21" i="5" s="1"/>
  <c r="E27" i="5"/>
  <c r="G27" i="5" s="1"/>
  <c r="E29" i="5"/>
  <c r="G29" i="5"/>
  <c r="E30" i="5"/>
  <c r="G30" i="5" s="1"/>
  <c r="E31" i="5"/>
  <c r="G31" i="5" s="1"/>
  <c r="E32" i="5"/>
  <c r="G32" i="5" s="1"/>
  <c r="G62" i="5"/>
  <c r="G63" i="5"/>
  <c r="G64" i="5"/>
  <c r="G65" i="5"/>
  <c r="G67" i="5"/>
  <c r="G68" i="5"/>
  <c r="G69" i="5"/>
  <c r="G75" i="5"/>
  <c r="G77" i="5"/>
  <c r="G78" i="5"/>
  <c r="G79" i="5"/>
  <c r="G80" i="5"/>
  <c r="J14" i="5"/>
  <c r="J29" i="5"/>
  <c r="J62" i="5"/>
  <c r="J63" i="5"/>
  <c r="J64" i="5"/>
  <c r="J65" i="5"/>
  <c r="J67" i="5"/>
  <c r="J68" i="5"/>
  <c r="J69" i="5"/>
  <c r="J75" i="5"/>
  <c r="J77" i="5"/>
  <c r="J78" i="5"/>
  <c r="J79" i="5"/>
  <c r="J80" i="5"/>
  <c r="M14" i="5"/>
  <c r="M29" i="5"/>
  <c r="M62" i="5"/>
  <c r="M63" i="5"/>
  <c r="M64" i="5"/>
  <c r="M65" i="5"/>
  <c r="M67" i="5"/>
  <c r="M68" i="5"/>
  <c r="M69" i="5"/>
  <c r="M75" i="5"/>
  <c r="M77" i="5"/>
  <c r="M78" i="5"/>
  <c r="M79" i="5"/>
  <c r="M80" i="5"/>
  <c r="E147" i="5"/>
  <c r="E168" i="5"/>
  <c r="D147" i="5"/>
  <c r="D168" i="5"/>
  <c r="D175" i="5"/>
  <c r="G147" i="5"/>
  <c r="G168" i="5"/>
  <c r="G175" i="5"/>
  <c r="H168" i="5"/>
  <c r="H175" i="5"/>
  <c r="I168" i="5"/>
  <c r="I175" i="5"/>
  <c r="J147" i="5"/>
  <c r="J168" i="5"/>
  <c r="K147" i="5"/>
  <c r="K168" i="5"/>
  <c r="L147" i="5"/>
  <c r="L168" i="5"/>
  <c r="L175" i="5"/>
  <c r="M147" i="5"/>
  <c r="M168" i="5"/>
  <c r="M175" i="5"/>
  <c r="N147" i="5"/>
  <c r="N168" i="5"/>
  <c r="N175" i="5"/>
  <c r="P164" i="5"/>
  <c r="O172" i="5"/>
  <c r="P172" i="5"/>
  <c r="O143" i="5"/>
  <c r="P143" i="5"/>
  <c r="B167" i="5"/>
  <c r="B160" i="5"/>
  <c r="B146" i="5"/>
  <c r="P174" i="5"/>
  <c r="O174" i="5"/>
  <c r="P173" i="5"/>
  <c r="O173" i="5"/>
  <c r="P171" i="5"/>
  <c r="P167" i="5"/>
  <c r="O167" i="5"/>
  <c r="P166" i="5"/>
  <c r="O166" i="5"/>
  <c r="P165" i="5"/>
  <c r="O165" i="5"/>
  <c r="O164" i="5"/>
  <c r="P146" i="5"/>
  <c r="O146" i="5"/>
  <c r="P145" i="5"/>
  <c r="P144" i="5"/>
  <c r="O144" i="5"/>
  <c r="O171" i="5"/>
  <c r="Q146" i="5" l="1"/>
  <c r="O175" i="5"/>
  <c r="J17" i="5"/>
  <c r="Q143" i="5"/>
  <c r="M30" i="5"/>
  <c r="Q167" i="5"/>
  <c r="Q173" i="5"/>
  <c r="Q172" i="5"/>
  <c r="J30" i="5"/>
  <c r="M19" i="5"/>
  <c r="G19" i="5"/>
  <c r="Q145" i="5"/>
  <c r="O147" i="5"/>
  <c r="P175" i="5"/>
  <c r="Q174" i="5"/>
  <c r="M27" i="5"/>
  <c r="J27" i="5"/>
  <c r="M31" i="5"/>
  <c r="J32" i="5"/>
  <c r="J31" i="5"/>
  <c r="M32" i="5"/>
  <c r="M17" i="5"/>
  <c r="J15" i="5"/>
  <c r="M16" i="5"/>
  <c r="M15" i="5"/>
  <c r="J16" i="5"/>
  <c r="J21" i="5"/>
  <c r="M21" i="5"/>
  <c r="M20" i="5"/>
  <c r="P147" i="5"/>
  <c r="Q171" i="5"/>
  <c r="J20" i="5"/>
  <c r="Q144" i="5"/>
  <c r="G131" i="5" l="1"/>
  <c r="G135" i="5" s="1"/>
  <c r="Q175" i="5"/>
  <c r="M131" i="5"/>
  <c r="M135" i="5" l="1"/>
  <c r="J131" i="5"/>
  <c r="J135" i="5" l="1"/>
  <c r="P131" i="5"/>
  <c r="P135" i="5" l="1"/>
  <c r="J133" i="5"/>
  <c r="G133" i="5"/>
  <c r="Q181" i="5"/>
  <c r="M133" i="5"/>
  <c r="P133" i="5" l="1"/>
</calcChain>
</file>

<file path=xl/sharedStrings.xml><?xml version="1.0" encoding="utf-8"?>
<sst xmlns="http://schemas.openxmlformats.org/spreadsheetml/2006/main" count="249" uniqueCount="78">
  <si>
    <t>Voor meer informatie over subsidiabele kosten en kostensoorten, zie de Verordening (EU) nr. 651/2014 van de Commissie van 17 juni 2014, artikel 25 en het Kaderbesluit nationale EZ-subsidies, Hoofdstuk 4, artikel 10-14.</t>
  </si>
  <si>
    <t>Gebruik kan worden gemaakt van een van de kostensystematieken:</t>
  </si>
  <si>
    <t>Integrale kostensystematiek</t>
  </si>
  <si>
    <t>Loonkosten + 50% directe opslagsystematiek</t>
  </si>
  <si>
    <t>Vastuurtarief</t>
  </si>
  <si>
    <t xml:space="preserve">In het volgende tabblad staan 2 overzichten: R&amp;D kosten(soorten) voor het hele project en financiering per jaar. Graag beide volledig invullen. Let er wel op dat cel P106 (kosten) gelijk moet zijn aan Q146 (financiering inclusief TKI-toeslag). </t>
  </si>
  <si>
    <t>Vul de namen van alle partners in bij de juiste categorie in kolom B, voeg rijen toe indien nodig.</t>
  </si>
  <si>
    <t>Vul de juiste gegevens in in de gele vakken, de gegevens in de blauwe vlakken worden automatisch berekend.</t>
  </si>
  <si>
    <r>
      <t>Budget formulier: TKI-LSH</t>
    </r>
    <r>
      <rPr>
        <b/>
        <sz val="14"/>
        <rFont val="Arial"/>
        <family val="2"/>
      </rPr>
      <t xml:space="preserve"> </t>
    </r>
  </si>
  <si>
    <t>Project:</t>
  </si>
  <si>
    <t>Project acronym:</t>
  </si>
  <si>
    <t>Naam Penvoerder:</t>
  </si>
  <si>
    <t>Startdatum en looptijd van het project:</t>
  </si>
  <si>
    <t xml:space="preserve">Totaal project budget: </t>
  </si>
  <si>
    <t>R&amp;D Overview: kostensoorten per type onderzoek (hele project periode)</t>
  </si>
  <si>
    <t>1.</t>
  </si>
  <si>
    <t>Loonkosten:</t>
  </si>
  <si>
    <t>Fundamenteel onderzoek</t>
  </si>
  <si>
    <t>Industrieel onderzoek</t>
  </si>
  <si>
    <t>Experimentele ontwikkeling</t>
  </si>
  <si>
    <t>Partner die de kosten maakt</t>
  </si>
  <si>
    <t>Kostensystematiek</t>
  </si>
  <si>
    <t>Functie</t>
  </si>
  <si>
    <t>Uurtarief</t>
  </si>
  <si>
    <t>Uren</t>
  </si>
  <si>
    <t>Uren x tarief</t>
  </si>
  <si>
    <t>Onderzoeksorganisaties</t>
  </si>
  <si>
    <t>&lt;organisatie&gt;</t>
  </si>
  <si>
    <t>&lt;organsiatie&gt;</t>
  </si>
  <si>
    <t>…..</t>
  </si>
  <si>
    <t>&lt;onderneming&gt;</t>
  </si>
  <si>
    <t>&lt;naam&gt;</t>
  </si>
  <si>
    <t>Totaal loonkosten</t>
  </si>
  <si>
    <t>Totaal</t>
  </si>
  <si>
    <t>2.</t>
  </si>
  <si>
    <t>Kosten van materialen en hulpmiddelen:</t>
  </si>
  <si>
    <t>Materiaal / hulpmiddel</t>
  </si>
  <si>
    <t>Kosten</t>
  </si>
  <si>
    <t>Totaal kosten materialen en hulpmiddelen</t>
  </si>
  <si>
    <t>3.</t>
  </si>
  <si>
    <t>Kosten van gebruik van machines en apparatuur</t>
  </si>
  <si>
    <t>Machine / apparatuur</t>
  </si>
  <si>
    <t>Prijs per gebruikseenheid</t>
  </si>
  <si>
    <t>Gebruiks eenheden</t>
  </si>
  <si>
    <t>Totaal kosten machines en apparatuur</t>
  </si>
  <si>
    <t>4.</t>
  </si>
  <si>
    <t>Aan derden verschuldigde kosten</t>
  </si>
  <si>
    <t>Naam derde, omschrijving kosten</t>
  </si>
  <si>
    <t>Totaal kosten derden</t>
  </si>
  <si>
    <t>5.</t>
  </si>
  <si>
    <t>Publicatie, reis- en verblijfkosten</t>
  </si>
  <si>
    <t>6.</t>
  </si>
  <si>
    <t>Totale subsidiabele projectkosten</t>
  </si>
  <si>
    <t>7.</t>
  </si>
  <si>
    <t>Percentage van de totale projectkosten per type werk</t>
  </si>
  <si>
    <t>Ruimte PPS-toeslag</t>
  </si>
  <si>
    <t>FINANCIERING - Bijdragen per partner per jaar</t>
  </si>
  <si>
    <t>Totaal per partner</t>
  </si>
  <si>
    <t>in Euro</t>
  </si>
  <si>
    <t>in cash</t>
  </si>
  <si>
    <t>in kind</t>
  </si>
  <si>
    <t>…</t>
  </si>
  <si>
    <t>Totale bijdrage onderzoeksorganisaties</t>
  </si>
  <si>
    <t>Totale overige bijdrage</t>
  </si>
  <si>
    <t>PPS-toeslag / subsidies / sponsors</t>
  </si>
  <si>
    <t>PPS-toeslag</t>
  </si>
  <si>
    <t>Totaal subsidies</t>
  </si>
  <si>
    <t>Totaal incl. PPS-toeslag</t>
  </si>
  <si>
    <t>Totaal budget per jaar</t>
  </si>
  <si>
    <t>Funding gap</t>
  </si>
  <si>
    <t>Totaal budget</t>
  </si>
  <si>
    <t>Overige partners</t>
  </si>
  <si>
    <t>Ondernemingen zonder winstoogmerk</t>
  </si>
  <si>
    <t>Ondernemingen met winstoogmerk</t>
  </si>
  <si>
    <t>….</t>
  </si>
  <si>
    <t>Onderneningen zonder winstoogmerk</t>
  </si>
  <si>
    <t>Totale bijdrage ondernemingen zonder winstoogmerk</t>
  </si>
  <si>
    <t>Totale bijdrage ondernemingen met winstoogmerk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</si>
</sst>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&quot;€&quot;\ * #,##0.00_ ;_ &quot;€&quot;\ * \-#,##0.00_ ;_ &quot;€&quot;\ * &quot;-&quot;??_ ;_ @_ "/>
    <numFmt numFmtId="165" formatCode="_-* #,##0_-;_-* #,##0\-;_-* &quot;-&quot;_-;_-@_-"/>
    <numFmt numFmtId="166" formatCode="_-* #,##0.00_-;_-* #,##0.00\-;_-* &quot;-&quot;??_-;_-@_-"/>
    <numFmt numFmtId="167" formatCode="_-* #,##0_-;_-* #,##0\-;_-* &quot;-&quot;??_-;_-@_-"/>
    <numFmt numFmtId="168" formatCode="0.0%"/>
    <numFmt numFmtId="169" formatCode="&quot;€&quot;\ #,##0.00_-"/>
    <numFmt numFmtId="170" formatCode="&quot;€&quot;\ #,##0_-"/>
    <numFmt numFmtId="171" formatCode="#,##0_-"/>
    <numFmt numFmtId="172" formatCode="&quot;€&quot;\ #,##0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i/>
      <sz val="10"/>
      <color indexed="8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indexed="9"/>
      </right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/>
      <right/>
      <top style="medium">
        <color auto="1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/>
      <diagonal/>
    </border>
    <border>
      <left style="thin">
        <color indexed="9"/>
      </left>
      <right style="medium">
        <color auto="1"/>
      </right>
      <top/>
      <bottom style="thin">
        <color indexed="9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/>
      <top style="medium">
        <color auto="1"/>
      </top>
      <bottom style="thin">
        <color indexed="9"/>
      </bottom>
      <diagonal/>
    </border>
    <border>
      <left/>
      <right style="thin">
        <color indexed="9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medium">
        <color auto="1"/>
      </bottom>
      <diagonal/>
    </border>
    <border>
      <left/>
      <right/>
      <top style="thin">
        <color indexed="9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medium">
        <color auto="1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</borders>
  <cellStyleXfs count="2">
    <xf numFmtId="0" fontId="0" fillId="0" borderId="0"/>
    <xf numFmtId="166" fontId="6" fillId="0" borderId="0" applyFont="0" applyFill="0" applyBorder="0" applyAlignment="0" applyProtection="0"/>
  </cellStyleXfs>
  <cellXfs count="306">
    <xf numFmtId="0" fontId="0" fillId="0" borderId="0" xfId="0"/>
    <xf numFmtId="0" fontId="3" fillId="0" borderId="0" xfId="0" applyFont="1"/>
    <xf numFmtId="167" fontId="7" fillId="0" borderId="0" xfId="1" applyNumberFormat="1" applyFont="1" applyFill="1" applyBorder="1" applyAlignment="1" applyProtection="1"/>
    <xf numFmtId="169" fontId="8" fillId="0" borderId="10" xfId="1" applyNumberFormat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0" fontId="8" fillId="0" borderId="0" xfId="1" applyNumberFormat="1" applyFont="1" applyFill="1" applyBorder="1" applyAlignment="1" applyProtection="1"/>
    <xf numFmtId="10" fontId="7" fillId="0" borderId="0" xfId="1" applyNumberFormat="1" applyFont="1" applyFill="1" applyBorder="1" applyAlignment="1" applyProtection="1"/>
    <xf numFmtId="169" fontId="8" fillId="0" borderId="0" xfId="1" applyNumberFormat="1" applyFont="1" applyFill="1" applyBorder="1" applyAlignment="1" applyProtection="1"/>
    <xf numFmtId="9" fontId="8" fillId="0" borderId="0" xfId="1" applyNumberFormat="1" applyFont="1" applyFill="1" applyBorder="1" applyAlignment="1" applyProtection="1"/>
    <xf numFmtId="170" fontId="7" fillId="0" borderId="15" xfId="1" applyNumberFormat="1" applyFont="1" applyFill="1" applyBorder="1" applyAlignment="1" applyProtection="1"/>
    <xf numFmtId="167" fontId="7" fillId="0" borderId="0" xfId="1" applyNumberFormat="1" applyFont="1" applyFill="1" applyBorder="1" applyAlignment="1" applyProtection="1">
      <alignment horizontal="right"/>
    </xf>
    <xf numFmtId="169" fontId="7" fillId="0" borderId="10" xfId="1" applyNumberFormat="1" applyFont="1" applyFill="1" applyBorder="1" applyAlignment="1" applyProtection="1"/>
    <xf numFmtId="168" fontId="7" fillId="9" borderId="13" xfId="1" applyNumberFormat="1" applyFont="1" applyFill="1" applyBorder="1" applyAlignment="1" applyProtection="1">
      <alignment horizontal="right"/>
    </xf>
    <xf numFmtId="167" fontId="7" fillId="0" borderId="9" xfId="1" applyNumberFormat="1" applyFont="1" applyFill="1" applyBorder="1" applyAlignment="1" applyProtection="1">
      <alignment vertical="center"/>
    </xf>
    <xf numFmtId="167" fontId="7" fillId="0" borderId="10" xfId="1" applyNumberFormat="1" applyFont="1" applyFill="1" applyBorder="1" applyAlignment="1" applyProtection="1">
      <alignment vertical="center"/>
    </xf>
    <xf numFmtId="169" fontId="8" fillId="0" borderId="10" xfId="1" applyNumberFormat="1" applyFont="1" applyFill="1" applyBorder="1" applyAlignment="1" applyProtection="1">
      <alignment vertical="center"/>
    </xf>
    <xf numFmtId="167" fontId="2" fillId="0" borderId="10" xfId="1" applyNumberFormat="1" applyFont="1" applyFill="1" applyBorder="1" applyAlignment="1" applyProtection="1">
      <alignment vertical="center"/>
    </xf>
    <xf numFmtId="169" fontId="3" fillId="0" borderId="10" xfId="1" applyNumberFormat="1" applyFont="1" applyFill="1" applyBorder="1" applyAlignment="1" applyProtection="1">
      <alignment vertical="center"/>
    </xf>
    <xf numFmtId="169" fontId="8" fillId="0" borderId="26" xfId="1" applyNumberFormat="1" applyFont="1" applyFill="1" applyBorder="1" applyAlignment="1" applyProtection="1">
      <alignment vertical="center"/>
    </xf>
    <xf numFmtId="169" fontId="7" fillId="0" borderId="10" xfId="1" applyNumberFormat="1" applyFont="1" applyFill="1" applyBorder="1" applyAlignment="1" applyProtection="1">
      <alignment vertical="center"/>
    </xf>
    <xf numFmtId="167" fontId="8" fillId="0" borderId="12" xfId="1" applyNumberFormat="1" applyFont="1" applyFill="1" applyBorder="1" applyAlignment="1" applyProtection="1">
      <alignment vertical="center"/>
    </xf>
    <xf numFmtId="167" fontId="8" fillId="0" borderId="0" xfId="1" applyNumberFormat="1" applyFont="1" applyFill="1" applyBorder="1" applyAlignment="1" applyProtection="1">
      <alignment vertical="center"/>
    </xf>
    <xf numFmtId="167" fontId="7" fillId="0" borderId="0" xfId="1" applyNumberFormat="1" applyFont="1" applyFill="1" applyBorder="1" applyAlignment="1" applyProtection="1">
      <alignment vertical="center"/>
    </xf>
    <xf numFmtId="169" fontId="7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9" fontId="8" fillId="0" borderId="0" xfId="1" applyNumberFormat="1" applyFont="1" applyFill="1" applyBorder="1" applyAlignment="1" applyProtection="1">
      <alignment vertical="center"/>
    </xf>
    <xf numFmtId="9" fontId="7" fillId="0" borderId="0" xfId="1" applyNumberFormat="1" applyFont="1" applyFill="1" applyBorder="1" applyAlignment="1" applyProtection="1">
      <alignment vertical="center"/>
    </xf>
    <xf numFmtId="167" fontId="7" fillId="0" borderId="12" xfId="1" applyNumberFormat="1" applyFont="1" applyFill="1" applyBorder="1" applyAlignment="1" applyProtection="1">
      <alignment vertical="center"/>
    </xf>
    <xf numFmtId="169" fontId="8" fillId="0" borderId="0" xfId="1" applyNumberFormat="1" applyFont="1" applyFill="1" applyBorder="1" applyAlignment="1" applyProtection="1">
      <alignment vertical="center"/>
    </xf>
    <xf numFmtId="168" fontId="7" fillId="9" borderId="0" xfId="1" applyNumberFormat="1" applyFont="1" applyFill="1" applyBorder="1" applyAlignment="1" applyProtection="1">
      <alignment vertical="center"/>
    </xf>
    <xf numFmtId="167" fontId="7" fillId="0" borderId="15" xfId="1" quotePrefix="1" applyNumberFormat="1" applyFont="1" applyFill="1" applyBorder="1" applyAlignment="1" applyProtection="1">
      <alignment vertical="center"/>
    </xf>
    <xf numFmtId="169" fontId="7" fillId="0" borderId="15" xfId="1" applyNumberFormat="1" applyFont="1" applyFill="1" applyBorder="1" applyAlignment="1" applyProtection="1">
      <alignment vertical="center"/>
    </xf>
    <xf numFmtId="167" fontId="7" fillId="0" borderId="15" xfId="1" applyNumberFormat="1" applyFont="1" applyFill="1" applyBorder="1" applyAlignment="1" applyProtection="1">
      <alignment vertical="center"/>
    </xf>
    <xf numFmtId="167" fontId="7" fillId="10" borderId="22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vertical="center"/>
    </xf>
    <xf numFmtId="167" fontId="7" fillId="10" borderId="22" xfId="1" applyNumberFormat="1" applyFont="1" applyFill="1" applyBorder="1" applyAlignment="1" applyProtection="1">
      <alignment vertical="center" wrapText="1"/>
    </xf>
    <xf numFmtId="169" fontId="7" fillId="10" borderId="23" xfId="1" applyNumberFormat="1" applyFont="1" applyFill="1" applyBorder="1" applyAlignment="1" applyProtection="1">
      <alignment vertical="center"/>
    </xf>
    <xf numFmtId="169" fontId="8" fillId="0" borderId="11" xfId="1" applyNumberFormat="1" applyFont="1" applyFill="1" applyBorder="1" applyAlignment="1" applyProtection="1"/>
    <xf numFmtId="169" fontId="7" fillId="0" borderId="13" xfId="1" applyNumberFormat="1" applyFont="1" applyFill="1" applyBorder="1" applyAlignment="1" applyProtection="1"/>
    <xf numFmtId="169" fontId="8" fillId="0" borderId="13" xfId="1" applyNumberFormat="1" applyFont="1" applyFill="1" applyBorder="1" applyAlignment="1" applyProtection="1"/>
    <xf numFmtId="169" fontId="8" fillId="0" borderId="12" xfId="1" applyNumberFormat="1" applyFont="1" applyFill="1" applyBorder="1" applyAlignment="1" applyProtection="1"/>
    <xf numFmtId="169" fontId="7" fillId="0" borderId="12" xfId="1" applyNumberFormat="1" applyFont="1" applyFill="1" applyBorder="1" applyAlignment="1" applyProtection="1"/>
    <xf numFmtId="0" fontId="8" fillId="3" borderId="20" xfId="1" applyNumberFormat="1" applyFont="1" applyFill="1" applyBorder="1" applyAlignment="1" applyProtection="1">
      <alignment vertical="center"/>
      <protection locked="0"/>
    </xf>
    <xf numFmtId="0" fontId="8" fillId="3" borderId="22" xfId="1" applyNumberFormat="1" applyFont="1" applyFill="1" applyBorder="1" applyAlignment="1" applyProtection="1">
      <alignment vertical="center"/>
      <protection locked="0"/>
    </xf>
    <xf numFmtId="171" fontId="8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2" fillId="4" borderId="31" xfId="0" applyFont="1" applyFill="1" applyBorder="1" applyAlignment="1" applyProtection="1">
      <alignment vertical="center"/>
    </xf>
    <xf numFmtId="0" fontId="2" fillId="5" borderId="32" xfId="0" applyFont="1" applyFill="1" applyBorder="1" applyAlignment="1" applyProtection="1">
      <alignment vertical="center"/>
    </xf>
    <xf numFmtId="0" fontId="2" fillId="6" borderId="32" xfId="0" applyFont="1" applyFill="1" applyBorder="1" applyAlignment="1" applyProtection="1">
      <alignment vertical="center"/>
    </xf>
    <xf numFmtId="169" fontId="7" fillId="0" borderId="15" xfId="1" applyNumberFormat="1" applyFont="1" applyFill="1" applyBorder="1" applyAlignment="1" applyProtection="1"/>
    <xf numFmtId="169" fontId="7" fillId="0" borderId="11" xfId="1" applyNumberFormat="1" applyFont="1" applyFill="1" applyBorder="1" applyAlignment="1" applyProtection="1">
      <alignment horizontal="right"/>
    </xf>
    <xf numFmtId="167" fontId="7" fillId="0" borderId="24" xfId="1" quotePrefix="1" applyNumberFormat="1" applyFont="1" applyFill="1" applyBorder="1" applyAlignment="1" applyProtection="1">
      <alignment vertical="center"/>
    </xf>
    <xf numFmtId="167" fontId="7" fillId="0" borderId="18" xfId="1" quotePrefix="1" applyNumberFormat="1" applyFont="1" applyFill="1" applyBorder="1" applyAlignment="1" applyProtection="1">
      <alignment vertical="center"/>
    </xf>
    <xf numFmtId="167" fontId="7" fillId="0" borderId="27" xfId="1" quotePrefix="1" applyNumberFormat="1" applyFont="1" applyFill="1" applyBorder="1" applyAlignment="1" applyProtection="1">
      <alignment vertical="center"/>
    </xf>
    <xf numFmtId="169" fontId="7" fillId="0" borderId="18" xfId="1" applyNumberFormat="1" applyFont="1" applyFill="1" applyBorder="1" applyAlignment="1" applyProtection="1">
      <alignment vertical="center"/>
    </xf>
    <xf numFmtId="169" fontId="7" fillId="0" borderId="27" xfId="1" applyNumberFormat="1" applyFont="1" applyFill="1" applyBorder="1" applyAlignment="1" applyProtection="1"/>
    <xf numFmtId="169" fontId="7" fillId="0" borderId="27" xfId="1" applyNumberFormat="1" applyFont="1" applyFill="1" applyBorder="1" applyAlignment="1" applyProtection="1">
      <alignment vertical="center"/>
    </xf>
    <xf numFmtId="167" fontId="8" fillId="0" borderId="10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vertical="center" wrapText="1"/>
    </xf>
    <xf numFmtId="167" fontId="3" fillId="0" borderId="0" xfId="1" applyNumberFormat="1" applyFont="1" applyFill="1" applyBorder="1" applyProtection="1"/>
    <xf numFmtId="167" fontId="7" fillId="0" borderId="24" xfId="1" applyNumberFormat="1" applyFont="1" applyFill="1" applyBorder="1" applyAlignment="1" applyProtection="1">
      <alignment vertical="center"/>
    </xf>
    <xf numFmtId="167" fontId="7" fillId="0" borderId="18" xfId="1" applyNumberFormat="1" applyFont="1" applyFill="1" applyBorder="1" applyAlignment="1" applyProtection="1">
      <alignment vertical="center"/>
    </xf>
    <xf numFmtId="167" fontId="7" fillId="0" borderId="27" xfId="1" applyNumberFormat="1" applyFont="1" applyFill="1" applyBorder="1" applyAlignment="1" applyProtection="1">
      <alignment vertical="center"/>
    </xf>
    <xf numFmtId="167" fontId="8" fillId="0" borderId="25" xfId="1" applyNumberFormat="1" applyFont="1" applyFill="1" applyBorder="1" applyAlignment="1" applyProtection="1">
      <alignment vertical="center"/>
    </xf>
    <xf numFmtId="169" fontId="8" fillId="0" borderId="28" xfId="1" applyNumberFormat="1" applyFont="1" applyFill="1" applyBorder="1" applyAlignment="1" applyProtection="1">
      <alignment vertical="center"/>
    </xf>
    <xf numFmtId="167" fontId="3" fillId="0" borderId="25" xfId="1" applyNumberFormat="1" applyFont="1" applyFill="1" applyBorder="1" applyAlignment="1" applyProtection="1">
      <alignment vertical="center"/>
    </xf>
    <xf numFmtId="167" fontId="7" fillId="0" borderId="13" xfId="1" applyNumberFormat="1" applyFont="1" applyFill="1" applyBorder="1" applyAlignment="1" applyProtection="1">
      <alignment horizontal="right"/>
    </xf>
    <xf numFmtId="10" fontId="3" fillId="0" borderId="0" xfId="1" applyNumberFormat="1" applyFont="1" applyFill="1" applyBorder="1" applyProtection="1"/>
    <xf numFmtId="169" fontId="7" fillId="0" borderId="29" xfId="1" applyNumberFormat="1" applyFont="1" applyFill="1" applyBorder="1" applyAlignment="1" applyProtection="1">
      <alignment vertical="center"/>
    </xf>
    <xf numFmtId="167" fontId="7" fillId="0" borderId="30" xfId="1" applyNumberFormat="1" applyFont="1" applyFill="1" applyBorder="1" applyAlignment="1" applyProtection="1">
      <alignment vertical="center"/>
    </xf>
    <xf numFmtId="0" fontId="0" fillId="0" borderId="37" xfId="0" applyBorder="1" applyProtection="1"/>
    <xf numFmtId="0" fontId="0" fillId="0" borderId="38" xfId="0" applyBorder="1" applyProtection="1"/>
    <xf numFmtId="0" fontId="2" fillId="0" borderId="38" xfId="0" applyFont="1" applyBorder="1" applyAlignment="1" applyProtection="1">
      <alignment horizontal="center"/>
    </xf>
    <xf numFmtId="0" fontId="2" fillId="8" borderId="40" xfId="0" applyFont="1" applyFill="1" applyBorder="1" applyAlignment="1" applyProtection="1">
      <alignment horizontal="center"/>
    </xf>
    <xf numFmtId="0" fontId="0" fillId="0" borderId="32" xfId="0" applyBorder="1" applyProtection="1"/>
    <xf numFmtId="0" fontId="2" fillId="0" borderId="1" xfId="0" applyFont="1" applyBorder="1" applyAlignment="1" applyProtection="1">
      <alignment horizontal="center"/>
    </xf>
    <xf numFmtId="0" fontId="2" fillId="8" borderId="43" xfId="0" applyFont="1" applyFill="1" applyBorder="1" applyAlignment="1" applyProtection="1">
      <alignment horizontal="center"/>
    </xf>
    <xf numFmtId="0" fontId="2" fillId="8" borderId="44" xfId="0" applyFont="1" applyFill="1" applyBorder="1" applyAlignment="1" applyProtection="1">
      <alignment horizontal="center"/>
    </xf>
    <xf numFmtId="0" fontId="2" fillId="8" borderId="3" xfId="0" applyFont="1" applyFill="1" applyBorder="1" applyAlignment="1" applyProtection="1">
      <alignment horizontal="center"/>
    </xf>
    <xf numFmtId="0" fontId="2" fillId="8" borderId="41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1" xfId="0" applyBorder="1" applyProtection="1"/>
    <xf numFmtId="0" fontId="0" fillId="4" borderId="32" xfId="0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3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" xfId="0" applyFill="1" applyBorder="1" applyAlignment="1" applyProtection="1">
      <alignment horizontal="right" vertical="center"/>
    </xf>
    <xf numFmtId="0" fontId="0" fillId="5" borderId="32" xfId="0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32" xfId="0" applyBorder="1" applyAlignment="1" applyProtection="1">
      <alignment horizontal="left" vertical="center"/>
    </xf>
    <xf numFmtId="0" fontId="0" fillId="6" borderId="32" xfId="0" applyFill="1" applyBorder="1" applyAlignment="1" applyProtection="1">
      <alignment horizontal="left" vertical="center"/>
    </xf>
    <xf numFmtId="0" fontId="3" fillId="6" borderId="2" xfId="0" applyFont="1" applyFill="1" applyBorder="1" applyAlignment="1" applyProtection="1">
      <alignment vertical="center"/>
    </xf>
    <xf numFmtId="0" fontId="0" fillId="7" borderId="32" xfId="0" applyFill="1" applyBorder="1" applyAlignment="1" applyProtection="1">
      <alignment horizontal="left" vertical="center"/>
    </xf>
    <xf numFmtId="0" fontId="3" fillId="7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42" xfId="0" applyBorder="1" applyProtection="1"/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9" fontId="0" fillId="0" borderId="1" xfId="0" applyNumberFormat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165" fontId="0" fillId="0" borderId="1" xfId="0" applyNumberFormat="1" applyBorder="1" applyAlignment="1" applyProtection="1">
      <alignment horizontal="center"/>
    </xf>
    <xf numFmtId="165" fontId="0" fillId="11" borderId="1" xfId="0" applyNumberFormat="1" applyFill="1" applyBorder="1" applyAlignment="1" applyProtection="1">
      <alignment horizont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vertical="center"/>
    </xf>
    <xf numFmtId="0" fontId="0" fillId="0" borderId="15" xfId="0" applyBorder="1" applyAlignment="1" applyProtection="1">
      <alignment horizontal="center"/>
    </xf>
    <xf numFmtId="0" fontId="0" fillId="0" borderId="15" xfId="0" applyBorder="1" applyProtection="1"/>
    <xf numFmtId="0" fontId="0" fillId="0" borderId="16" xfId="0" applyBorder="1" applyProtection="1"/>
    <xf numFmtId="164" fontId="0" fillId="12" borderId="34" xfId="0" applyNumberFormat="1" applyFill="1" applyBorder="1" applyAlignment="1" applyProtection="1">
      <alignment vertical="center"/>
      <protection locked="0"/>
    </xf>
    <xf numFmtId="164" fontId="8" fillId="3" borderId="20" xfId="1" applyNumberFormat="1" applyFont="1" applyFill="1" applyBorder="1" applyAlignment="1" applyProtection="1">
      <alignment vertical="center"/>
      <protection locked="0"/>
    </xf>
    <xf numFmtId="164" fontId="8" fillId="3" borderId="22" xfId="1" applyNumberFormat="1" applyFont="1" applyFill="1" applyBorder="1" applyAlignment="1" applyProtection="1">
      <alignment vertical="center"/>
      <protection locked="0"/>
    </xf>
    <xf numFmtId="164" fontId="3" fillId="12" borderId="34" xfId="0" applyNumberFormat="1" applyFont="1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</xf>
    <xf numFmtId="167" fontId="7" fillId="0" borderId="48" xfId="1" applyNumberFormat="1" applyFont="1" applyFill="1" applyBorder="1" applyAlignment="1" applyProtection="1">
      <alignment vertical="center"/>
    </xf>
    <xf numFmtId="167" fontId="7" fillId="0" borderId="49" xfId="1" applyNumberFormat="1" applyFont="1" applyFill="1" applyBorder="1" applyAlignment="1" applyProtection="1">
      <alignment vertical="center"/>
    </xf>
    <xf numFmtId="171" fontId="7" fillId="0" borderId="15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horizontal="center" vertical="center"/>
    </xf>
    <xf numFmtId="167" fontId="7" fillId="10" borderId="22" xfId="1" applyNumberFormat="1" applyFont="1" applyFill="1" applyBorder="1" applyAlignment="1" applyProtection="1">
      <alignment horizontal="center" vertical="center" wrapText="1"/>
    </xf>
    <xf numFmtId="169" fontId="7" fillId="10" borderId="23" xfId="1" applyNumberFormat="1" applyFont="1" applyFill="1" applyBorder="1" applyAlignment="1" applyProtection="1">
      <alignment horizontal="center" vertical="center"/>
    </xf>
    <xf numFmtId="172" fontId="8" fillId="3" borderId="20" xfId="1" applyNumberFormat="1" applyFont="1" applyFill="1" applyBorder="1" applyAlignment="1" applyProtection="1">
      <alignment horizontal="center" vertical="center"/>
      <protection locked="0"/>
    </xf>
    <xf numFmtId="0" fontId="8" fillId="3" borderId="20" xfId="1" applyNumberFormat="1" applyFont="1" applyFill="1" applyBorder="1" applyAlignment="1" applyProtection="1">
      <alignment horizontal="center" vertical="center"/>
      <protection locked="0"/>
    </xf>
    <xf numFmtId="169" fontId="8" fillId="0" borderId="26" xfId="1" applyNumberFormat="1" applyFont="1" applyFill="1" applyBorder="1" applyAlignment="1" applyProtection="1">
      <alignment horizontal="center" vertical="center"/>
    </xf>
    <xf numFmtId="172" fontId="8" fillId="3" borderId="22" xfId="1" applyNumberFormat="1" applyFont="1" applyFill="1" applyBorder="1" applyAlignment="1" applyProtection="1">
      <alignment horizontal="center" vertical="center"/>
      <protection locked="0"/>
    </xf>
    <xf numFmtId="0" fontId="8" fillId="3" borderId="22" xfId="1" applyNumberFormat="1" applyFont="1" applyFill="1" applyBorder="1" applyAlignment="1" applyProtection="1">
      <alignment horizontal="center" vertical="center"/>
      <protection locked="0"/>
    </xf>
    <xf numFmtId="169" fontId="7" fillId="0" borderId="49" xfId="1" applyNumberFormat="1" applyFont="1" applyFill="1" applyBorder="1" applyAlignment="1" applyProtection="1">
      <alignment horizontal="center" vertical="center"/>
    </xf>
    <xf numFmtId="167" fontId="7" fillId="0" borderId="17" xfId="1" applyNumberFormat="1" applyFont="1" applyFill="1" applyBorder="1" applyAlignment="1" applyProtection="1">
      <alignment horizontal="center" vertical="center"/>
    </xf>
    <xf numFmtId="169" fontId="7" fillId="0" borderId="27" xfId="1" applyNumberFormat="1" applyFont="1" applyFill="1" applyBorder="1" applyAlignment="1" applyProtection="1">
      <alignment horizontal="center" vertical="center"/>
    </xf>
    <xf numFmtId="167" fontId="7" fillId="0" borderId="18" xfId="1" applyNumberFormat="1" applyFont="1" applyFill="1" applyBorder="1" applyAlignment="1" applyProtection="1">
      <alignment horizontal="center" vertical="center"/>
    </xf>
    <xf numFmtId="172" fontId="8" fillId="9" borderId="20" xfId="1" applyNumberFormat="1" applyFont="1" applyFill="1" applyBorder="1" applyAlignment="1" applyProtection="1">
      <alignment horizontal="center" vertical="center"/>
    </xf>
    <xf numFmtId="172" fontId="7" fillId="9" borderId="18" xfId="1" applyNumberFormat="1" applyFont="1" applyFill="1" applyBorder="1" applyAlignment="1" applyProtection="1">
      <alignment horizontal="center" vertical="center"/>
    </xf>
    <xf numFmtId="172" fontId="7" fillId="9" borderId="19" xfId="1" applyNumberFormat="1" applyFont="1" applyFill="1" applyBorder="1" applyAlignment="1" applyProtection="1">
      <alignment horizontal="center" vertical="center"/>
    </xf>
    <xf numFmtId="172" fontId="0" fillId="0" borderId="1" xfId="0" applyNumberFormat="1" applyBorder="1" applyAlignment="1" applyProtection="1">
      <alignment horizontal="center"/>
    </xf>
    <xf numFmtId="172" fontId="7" fillId="9" borderId="16" xfId="1" applyNumberFormat="1" applyFont="1" applyFill="1" applyBorder="1" applyAlignment="1" applyProtection="1">
      <alignment horizontal="center"/>
    </xf>
    <xf numFmtId="172" fontId="8" fillId="9" borderId="21" xfId="1" applyNumberFormat="1" applyFont="1" applyFill="1" applyBorder="1" applyAlignment="1" applyProtection="1">
      <alignment horizontal="center" vertical="center"/>
    </xf>
    <xf numFmtId="172" fontId="7" fillId="0" borderId="0" xfId="1" applyNumberFormat="1" applyFont="1" applyFill="1" applyBorder="1" applyAlignment="1" applyProtection="1">
      <alignment horizontal="center" vertical="center"/>
    </xf>
    <xf numFmtId="172" fontId="7" fillId="9" borderId="10" xfId="1" applyNumberFormat="1" applyFont="1" applyFill="1" applyBorder="1" applyAlignment="1" applyProtection="1">
      <alignment horizontal="center" vertical="center"/>
    </xf>
    <xf numFmtId="172" fontId="8" fillId="3" borderId="21" xfId="1" applyNumberFormat="1" applyFont="1" applyFill="1" applyBorder="1" applyAlignment="1" applyProtection="1">
      <alignment horizontal="center" vertical="center"/>
      <protection locked="0"/>
    </xf>
    <xf numFmtId="172" fontId="8" fillId="3" borderId="23" xfId="1" applyNumberFormat="1" applyFont="1" applyFill="1" applyBorder="1" applyAlignment="1" applyProtection="1">
      <alignment horizontal="center" vertical="center"/>
      <protection locked="0"/>
    </xf>
    <xf numFmtId="172" fontId="7" fillId="0" borderId="0" xfId="1" applyNumberFormat="1" applyFont="1" applyFill="1" applyBorder="1" applyAlignment="1" applyProtection="1">
      <alignment horizontal="center"/>
    </xf>
    <xf numFmtId="172" fontId="7" fillId="9" borderId="11" xfId="1" applyNumberFormat="1" applyFont="1" applyFill="1" applyBorder="1" applyAlignment="1" applyProtection="1">
      <alignment horizontal="center"/>
    </xf>
    <xf numFmtId="172" fontId="0" fillId="3" borderId="1" xfId="0" applyNumberFormat="1" applyFill="1" applyBorder="1" applyAlignment="1" applyProtection="1">
      <alignment horizontal="center" vertical="center"/>
      <protection locked="0"/>
    </xf>
    <xf numFmtId="172" fontId="0" fillId="0" borderId="1" xfId="0" applyNumberFormat="1" applyBorder="1" applyAlignment="1" applyProtection="1">
      <alignment horizontal="center" vertical="center"/>
    </xf>
    <xf numFmtId="172" fontId="0" fillId="2" borderId="1" xfId="0" applyNumberFormat="1" applyFill="1" applyBorder="1" applyAlignment="1" applyProtection="1">
      <alignment horizontal="center" vertical="center"/>
    </xf>
    <xf numFmtId="172" fontId="0" fillId="2" borderId="42" xfId="0" applyNumberFormat="1" applyFill="1" applyBorder="1" applyAlignment="1" applyProtection="1">
      <alignment horizontal="center" vertical="center"/>
    </xf>
    <xf numFmtId="172" fontId="0" fillId="0" borderId="42" xfId="0" applyNumberFormat="1" applyBorder="1" applyAlignment="1" applyProtection="1">
      <alignment horizontal="center"/>
    </xf>
    <xf numFmtId="172" fontId="0" fillId="0" borderId="1" xfId="0" applyNumberFormat="1" applyFill="1" applyBorder="1" applyAlignment="1" applyProtection="1">
      <alignment horizontal="center" vertical="center"/>
    </xf>
    <xf numFmtId="172" fontId="8" fillId="0" borderId="22" xfId="1" applyNumberFormat="1" applyFont="1" applyFill="1" applyBorder="1" applyAlignment="1" applyProtection="1">
      <alignment horizontal="center" vertical="center"/>
    </xf>
    <xf numFmtId="164" fontId="8" fillId="0" borderId="20" xfId="1" applyNumberFormat="1" applyFont="1" applyFill="1" applyBorder="1" applyAlignment="1" applyProtection="1">
      <alignment vertical="center"/>
    </xf>
    <xf numFmtId="172" fontId="8" fillId="0" borderId="20" xfId="1" applyNumberFormat="1" applyFont="1" applyFill="1" applyBorder="1" applyAlignment="1" applyProtection="1">
      <alignment horizontal="center" vertical="center"/>
    </xf>
    <xf numFmtId="0" fontId="8" fillId="0" borderId="20" xfId="1" applyNumberFormat="1" applyFont="1" applyFill="1" applyBorder="1" applyAlignment="1" applyProtection="1">
      <alignment vertical="center"/>
    </xf>
    <xf numFmtId="172" fontId="8" fillId="0" borderId="21" xfId="1" applyNumberFormat="1" applyFont="1" applyFill="1" applyBorder="1" applyAlignment="1" applyProtection="1">
      <alignment horizontal="center" vertical="center"/>
    </xf>
    <xf numFmtId="164" fontId="8" fillId="0" borderId="22" xfId="1" applyNumberFormat="1" applyFont="1" applyFill="1" applyBorder="1" applyAlignment="1" applyProtection="1">
      <alignment vertical="center"/>
    </xf>
    <xf numFmtId="0" fontId="8" fillId="0" borderId="22" xfId="1" applyNumberFormat="1" applyFont="1" applyFill="1" applyBorder="1" applyAlignment="1" applyProtection="1">
      <alignment vertical="center"/>
    </xf>
    <xf numFmtId="172" fontId="8" fillId="0" borderId="23" xfId="1" applyNumberFormat="1" applyFont="1" applyFill="1" applyBorder="1" applyAlignment="1" applyProtection="1">
      <alignment horizontal="center" vertical="center"/>
    </xf>
    <xf numFmtId="164" fontId="0" fillId="0" borderId="34" xfId="0" applyNumberFormat="1" applyFill="1" applyBorder="1" applyAlignment="1" applyProtection="1">
      <alignment vertical="center"/>
    </xf>
    <xf numFmtId="0" fontId="8" fillId="0" borderId="20" xfId="1" applyNumberFormat="1" applyFont="1" applyFill="1" applyBorder="1" applyAlignment="1" applyProtection="1">
      <alignment horizontal="center" vertical="center"/>
    </xf>
    <xf numFmtId="164" fontId="3" fillId="0" borderId="34" xfId="0" applyNumberFormat="1" applyFont="1" applyFill="1" applyBorder="1" applyAlignment="1" applyProtection="1">
      <alignment vertical="center"/>
    </xf>
    <xf numFmtId="0" fontId="8" fillId="0" borderId="22" xfId="1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3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vertical="center"/>
      <protection locked="0"/>
    </xf>
    <xf numFmtId="0" fontId="3" fillId="7" borderId="2" xfId="0" applyFon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169" fontId="7" fillId="0" borderId="0" xfId="1" applyNumberFormat="1" applyFont="1" applyFill="1" applyBorder="1" applyAlignment="1" applyProtection="1"/>
    <xf numFmtId="168" fontId="7" fillId="0" borderId="0" xfId="1" applyNumberFormat="1" applyFont="1" applyFill="1" applyBorder="1" applyAlignment="1" applyProtection="1">
      <alignment vertical="center"/>
    </xf>
    <xf numFmtId="168" fontId="7" fillId="0" borderId="13" xfId="1" applyNumberFormat="1" applyFont="1" applyFill="1" applyBorder="1" applyAlignment="1" applyProtection="1">
      <alignment horizontal="right"/>
    </xf>
    <xf numFmtId="167" fontId="11" fillId="0" borderId="24" xfId="1" applyNumberFormat="1" applyFont="1" applyFill="1" applyBorder="1" applyAlignment="1" applyProtection="1">
      <alignment vertical="center"/>
    </xf>
    <xf numFmtId="172" fontId="12" fillId="0" borderId="15" xfId="1" applyNumberFormat="1" applyFont="1" applyFill="1" applyBorder="1" applyAlignment="1" applyProtection="1">
      <alignment vertical="center"/>
    </xf>
    <xf numFmtId="170" fontId="12" fillId="0" borderId="15" xfId="1" applyNumberFormat="1" applyFont="1" applyFill="1" applyBorder="1" applyAlignment="1" applyProtection="1">
      <alignment vertical="center"/>
    </xf>
    <xf numFmtId="172" fontId="11" fillId="0" borderId="16" xfId="1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172" fontId="3" fillId="0" borderId="0" xfId="0" applyNumberFormat="1" applyFont="1" applyBorder="1" applyProtection="1"/>
    <xf numFmtId="168" fontId="3" fillId="0" borderId="0" xfId="0" applyNumberFormat="1" applyFont="1" applyBorder="1" applyProtection="1"/>
    <xf numFmtId="0" fontId="3" fillId="0" borderId="0" xfId="0" applyFont="1" applyBorder="1" applyProtection="1"/>
    <xf numFmtId="0" fontId="2" fillId="0" borderId="2" xfId="0" applyFont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left" vertical="center"/>
    </xf>
    <xf numFmtId="0" fontId="2" fillId="7" borderId="2" xfId="0" applyFont="1" applyFill="1" applyBorder="1" applyAlignment="1" applyProtection="1">
      <alignment horizontal="left" vertical="center"/>
    </xf>
    <xf numFmtId="0" fontId="2" fillId="8" borderId="39" xfId="0" applyFont="1" applyFill="1" applyBorder="1" applyAlignment="1" applyProtection="1">
      <alignment horizontal="center" vertical="center"/>
    </xf>
    <xf numFmtId="0" fontId="2" fillId="8" borderId="45" xfId="0" applyFont="1" applyFill="1" applyBorder="1" applyAlignment="1" applyProtection="1">
      <alignment horizontal="center"/>
    </xf>
    <xf numFmtId="0" fontId="2" fillId="8" borderId="46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42" xfId="0" applyFont="1" applyBorder="1" applyProtection="1"/>
    <xf numFmtId="0" fontId="3" fillId="0" borderId="12" xfId="0" applyFont="1" applyBorder="1" applyProtection="1"/>
    <xf numFmtId="0" fontId="2" fillId="0" borderId="42" xfId="0" applyFont="1" applyBorder="1" applyAlignment="1" applyProtection="1">
      <alignment horizontal="center" vertical="center"/>
    </xf>
    <xf numFmtId="172" fontId="2" fillId="0" borderId="6" xfId="0" applyNumberFormat="1" applyFont="1" applyFill="1" applyBorder="1" applyAlignment="1" applyProtection="1">
      <alignment horizontal="center" vertical="center"/>
    </xf>
    <xf numFmtId="167" fontId="3" fillId="0" borderId="42" xfId="1" applyNumberFormat="1" applyFont="1" applyFill="1" applyBorder="1" applyAlignment="1" applyProtection="1">
      <alignment vertical="center"/>
    </xf>
    <xf numFmtId="167" fontId="7" fillId="13" borderId="23" xfId="1" applyNumberFormat="1" applyFont="1" applyFill="1" applyBorder="1" applyAlignment="1" applyProtection="1">
      <alignment vertical="center"/>
    </xf>
    <xf numFmtId="0" fontId="0" fillId="13" borderId="36" xfId="0" applyFill="1" applyBorder="1" applyAlignment="1">
      <alignment vertical="center"/>
    </xf>
    <xf numFmtId="172" fontId="7" fillId="0" borderId="10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5" borderId="33" xfId="0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 applyProtection="1">
      <alignment horizontal="left" vertical="center"/>
    </xf>
    <xf numFmtId="0" fontId="2" fillId="6" borderId="6" xfId="0" applyFont="1" applyFill="1" applyBorder="1" applyAlignment="1" applyProtection="1">
      <alignment horizontal="left" vertical="center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0" fontId="0" fillId="6" borderId="33" xfId="0" applyFill="1" applyBorder="1" applyAlignment="1" applyProtection="1">
      <alignment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167" fontId="7" fillId="10" borderId="35" xfId="1" applyNumberFormat="1" applyFont="1" applyFill="1" applyBorder="1" applyAlignment="1" applyProtection="1">
      <alignment vertical="center"/>
    </xf>
    <xf numFmtId="167" fontId="7" fillId="10" borderId="36" xfId="1" applyNumberFormat="1" applyFont="1" applyFill="1" applyBorder="1" applyAlignment="1" applyProtection="1">
      <alignment vertical="center"/>
    </xf>
    <xf numFmtId="0" fontId="2" fillId="5" borderId="32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left" vertical="center"/>
    </xf>
    <xf numFmtId="0" fontId="2" fillId="4" borderId="31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13" fillId="0" borderId="0" xfId="0" applyFont="1" applyFill="1" applyBorder="1" applyProtection="1"/>
    <xf numFmtId="0" fontId="2" fillId="14" borderId="1" xfId="0" applyFont="1" applyFill="1" applyBorder="1" applyAlignment="1" applyProtection="1">
      <alignment vertical="center"/>
    </xf>
    <xf numFmtId="172" fontId="2" fillId="14" borderId="1" xfId="0" applyNumberFormat="1" applyFont="1" applyFill="1" applyBorder="1" applyAlignment="1" applyProtection="1">
      <alignment horizontal="left" vertical="center"/>
    </xf>
    <xf numFmtId="172" fontId="0" fillId="14" borderId="6" xfId="0" applyNumberFormat="1" applyFill="1" applyBorder="1" applyAlignment="1" applyProtection="1">
      <alignment horizontal="center" vertical="center"/>
    </xf>
    <xf numFmtId="172" fontId="0" fillId="14" borderId="5" xfId="0" applyNumberFormat="1" applyFill="1" applyBorder="1" applyAlignment="1" applyProtection="1">
      <alignment horizontal="center" vertical="center"/>
    </xf>
    <xf numFmtId="172" fontId="0" fillId="14" borderId="2" xfId="0" applyNumberFormat="1" applyFill="1" applyBorder="1" applyAlignment="1" applyProtection="1">
      <alignment horizontal="center" vertical="center"/>
    </xf>
    <xf numFmtId="172" fontId="0" fillId="14" borderId="1" xfId="0" applyNumberFormat="1" applyFill="1" applyBorder="1" applyAlignment="1" applyProtection="1">
      <alignment horizontal="center" vertical="center"/>
    </xf>
    <xf numFmtId="172" fontId="0" fillId="14" borderId="42" xfId="0" applyNumberFormat="1" applyFill="1" applyBorder="1" applyAlignment="1" applyProtection="1">
      <alignment horizontal="center" vertical="center"/>
    </xf>
    <xf numFmtId="0" fontId="3" fillId="5" borderId="33" xfId="0" applyFont="1" applyFill="1" applyBorder="1" applyAlignment="1" applyProtection="1">
      <alignment vertical="center"/>
      <protection locked="0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2" fillId="15" borderId="33" xfId="0" applyFont="1" applyFill="1" applyBorder="1" applyAlignment="1" applyProtection="1">
      <alignment vertical="center"/>
      <protection locked="0"/>
    </xf>
    <xf numFmtId="0" fontId="3" fillId="15" borderId="33" xfId="0" applyFont="1" applyFill="1" applyBorder="1" applyAlignment="1" applyProtection="1">
      <alignment vertical="center"/>
      <protection locked="0"/>
    </xf>
    <xf numFmtId="0" fontId="0" fillId="15" borderId="32" xfId="0" applyFill="1" applyBorder="1" applyAlignment="1" applyProtection="1">
      <alignment horizontal="left" vertical="center"/>
    </xf>
    <xf numFmtId="0" fontId="0" fillId="15" borderId="2" xfId="0" applyFill="1" applyBorder="1" applyAlignment="1" applyProtection="1">
      <alignment vertical="center"/>
      <protection locked="0"/>
    </xf>
    <xf numFmtId="0" fontId="3" fillId="15" borderId="2" xfId="0" applyFont="1" applyFill="1" applyBorder="1" applyAlignment="1" applyProtection="1">
      <alignment vertical="center"/>
    </xf>
    <xf numFmtId="0" fontId="2" fillId="15" borderId="32" xfId="0" applyFont="1" applyFill="1" applyBorder="1" applyAlignment="1" applyProtection="1">
      <alignment horizontal="left" vertical="center"/>
    </xf>
    <xf numFmtId="0" fontId="3" fillId="15" borderId="2" xfId="0" applyFont="1" applyFill="1" applyBorder="1" applyAlignment="1" applyProtection="1">
      <alignment vertical="center"/>
      <protection locked="0"/>
    </xf>
    <xf numFmtId="0" fontId="3" fillId="5" borderId="33" xfId="0" applyFont="1" applyFill="1" applyBorder="1" applyAlignment="1" applyProtection="1">
      <alignment horizontal="left" vertical="center"/>
      <protection locked="0"/>
    </xf>
    <xf numFmtId="0" fontId="3" fillId="5" borderId="34" xfId="0" applyFont="1" applyFill="1" applyBorder="1" applyAlignment="1" applyProtection="1">
      <alignment horizontal="left" vertical="center"/>
      <protection locked="0"/>
    </xf>
    <xf numFmtId="0" fontId="3" fillId="15" borderId="33" xfId="0" applyFont="1" applyFill="1" applyBorder="1" applyAlignment="1" applyProtection="1">
      <alignment vertical="center"/>
      <protection locked="0"/>
    </xf>
    <xf numFmtId="0" fontId="3" fillId="15" borderId="34" xfId="0" applyFont="1" applyFill="1" applyBorder="1" applyAlignment="1" applyProtection="1">
      <alignment vertical="center"/>
      <protection locked="0"/>
    </xf>
    <xf numFmtId="0" fontId="3" fillId="4" borderId="50" xfId="0" applyFont="1" applyFill="1" applyBorder="1" applyAlignment="1" applyProtection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5" borderId="33" xfId="0" applyFont="1" applyFill="1" applyBorder="1" applyAlignment="1" applyProtection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2" fillId="15" borderId="33" xfId="0" applyFont="1" applyFill="1" applyBorder="1" applyAlignment="1" applyProtection="1">
      <alignment horizontal="left" vertical="center"/>
      <protection locked="0"/>
    </xf>
    <xf numFmtId="0" fontId="2" fillId="15" borderId="34" xfId="0" applyFont="1" applyFill="1" applyBorder="1" applyAlignment="1" applyProtection="1">
      <alignment horizontal="left" vertical="center"/>
      <protection locked="0"/>
    </xf>
    <xf numFmtId="0" fontId="3" fillId="15" borderId="33" xfId="0" applyFont="1" applyFill="1" applyBorder="1" applyAlignment="1" applyProtection="1">
      <alignment horizontal="left" vertical="center"/>
      <protection locked="0"/>
    </xf>
    <xf numFmtId="0" fontId="3" fillId="15" borderId="34" xfId="0" applyFont="1" applyFill="1" applyBorder="1" applyAlignment="1" applyProtection="1">
      <alignment horizontal="left"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0" fontId="3" fillId="4" borderId="34" xfId="0" applyFont="1" applyFill="1" applyBorder="1" applyAlignment="1" applyProtection="1">
      <alignment vertical="center"/>
      <protection locked="0"/>
    </xf>
    <xf numFmtId="0" fontId="3" fillId="15" borderId="33" xfId="0" applyFont="1" applyFill="1" applyBorder="1" applyAlignment="1" applyProtection="1">
      <alignment horizontal="left" vertical="center"/>
    </xf>
    <xf numFmtId="0" fontId="3" fillId="15" borderId="34" xfId="0" applyFont="1" applyFill="1" applyBorder="1" applyAlignment="1">
      <alignment horizontal="left" vertical="center"/>
    </xf>
    <xf numFmtId="0" fontId="3" fillId="6" borderId="33" xfId="0" applyFont="1" applyFill="1" applyBorder="1" applyAlignment="1" applyProtection="1">
      <alignment horizontal="left" vertical="center"/>
    </xf>
    <xf numFmtId="164" fontId="8" fillId="3" borderId="23" xfId="1" applyNumberFormat="1" applyFont="1" applyFill="1" applyBorder="1" applyAlignment="1" applyProtection="1">
      <alignment vertical="center"/>
      <protection locked="0"/>
    </xf>
    <xf numFmtId="164" fontId="8" fillId="3" borderId="36" xfId="1" applyNumberFormat="1" applyFont="1" applyFill="1" applyBorder="1" applyAlignment="1" applyProtection="1">
      <alignment vertical="center"/>
      <protection locked="0"/>
    </xf>
    <xf numFmtId="0" fontId="2" fillId="15" borderId="33" xfId="0" applyFont="1" applyFill="1" applyBorder="1" applyAlignment="1" applyProtection="1">
      <alignment horizontal="left" vertical="center"/>
    </xf>
    <xf numFmtId="0" fontId="2" fillId="15" borderId="34" xfId="0" applyFont="1" applyFill="1" applyBorder="1" applyAlignment="1">
      <alignment horizontal="left" vertical="center"/>
    </xf>
    <xf numFmtId="0" fontId="2" fillId="6" borderId="33" xfId="0" applyFont="1" applyFill="1" applyBorder="1" applyAlignment="1" applyProtection="1">
      <alignment horizontal="left" vertical="center"/>
    </xf>
    <xf numFmtId="0" fontId="0" fillId="0" borderId="34" xfId="0" applyBorder="1" applyAlignment="1">
      <alignment horizontal="left" vertical="center"/>
    </xf>
    <xf numFmtId="0" fontId="2" fillId="6" borderId="32" xfId="0" applyFont="1" applyFill="1" applyBorder="1" applyAlignment="1" applyProtection="1">
      <alignment horizontal="left" vertical="center"/>
    </xf>
    <xf numFmtId="0" fontId="2" fillId="6" borderId="6" xfId="0" applyFont="1" applyFill="1" applyBorder="1" applyAlignment="1" applyProtection="1">
      <alignment horizontal="left" vertical="center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0" fontId="0" fillId="6" borderId="33" xfId="0" applyFill="1" applyBorder="1" applyAlignment="1" applyProtection="1">
      <alignment vertical="center"/>
      <protection locked="0"/>
    </xf>
    <xf numFmtId="0" fontId="0" fillId="6" borderId="34" xfId="0" applyFill="1" applyBorder="1" applyAlignment="1" applyProtection="1">
      <alignment vertical="center"/>
      <protection locked="0"/>
    </xf>
    <xf numFmtId="0" fontId="3" fillId="6" borderId="33" xfId="0" applyFont="1" applyFill="1" applyBorder="1" applyAlignment="1" applyProtection="1">
      <alignment horizontal="left" vertical="center"/>
      <protection locked="0"/>
    </xf>
    <xf numFmtId="0" fontId="3" fillId="6" borderId="34" xfId="0" applyFont="1" applyFill="1" applyBorder="1" applyAlignment="1" applyProtection="1">
      <alignment horizontal="left" vertical="center"/>
      <protection locked="0"/>
    </xf>
    <xf numFmtId="164" fontId="3" fillId="3" borderId="6" xfId="0" applyNumberFormat="1" applyFont="1" applyFill="1" applyBorder="1" applyAlignment="1" applyProtection="1">
      <alignment horizontal="left" vertical="center"/>
      <protection locked="0"/>
    </xf>
    <xf numFmtId="164" fontId="0" fillId="3" borderId="5" xfId="0" applyNumberFormat="1" applyFill="1" applyBorder="1" applyAlignment="1" applyProtection="1">
      <alignment horizontal="left" vertical="center"/>
      <protection locked="0"/>
    </xf>
    <xf numFmtId="167" fontId="7" fillId="10" borderId="23" xfId="1" applyNumberFormat="1" applyFont="1" applyFill="1" applyBorder="1" applyAlignment="1" applyProtection="1">
      <alignment vertical="center"/>
    </xf>
    <xf numFmtId="0" fontId="0" fillId="0" borderId="36" xfId="0" applyBorder="1" applyAlignment="1">
      <alignment vertical="center"/>
    </xf>
    <xf numFmtId="167" fontId="7" fillId="10" borderId="35" xfId="1" applyNumberFormat="1" applyFont="1" applyFill="1" applyBorder="1" applyAlignment="1" applyProtection="1">
      <alignment vertical="center"/>
    </xf>
    <xf numFmtId="167" fontId="7" fillId="10" borderId="36" xfId="1" applyNumberFormat="1" applyFont="1" applyFill="1" applyBorder="1" applyAlignment="1" applyProtection="1">
      <alignment vertical="center"/>
    </xf>
    <xf numFmtId="0" fontId="2" fillId="4" borderId="31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0" fontId="0" fillId="4" borderId="34" xfId="0" applyFill="1" applyBorder="1" applyAlignment="1" applyProtection="1">
      <alignment vertical="center"/>
      <protection locked="0"/>
    </xf>
    <xf numFmtId="0" fontId="2" fillId="5" borderId="32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left" vertical="center"/>
    </xf>
    <xf numFmtId="167" fontId="7" fillId="0" borderId="0" xfId="1" applyNumberFormat="1" applyFont="1" applyFill="1" applyBorder="1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13" xfId="0" applyBorder="1" applyAlignment="1" applyProtection="1">
      <alignment wrapText="1"/>
    </xf>
    <xf numFmtId="0" fontId="2" fillId="4" borderId="50" xfId="0" applyFont="1" applyFill="1" applyBorder="1" applyAlignment="1" applyProtection="1">
      <alignment horizontal="left" vertical="center"/>
    </xf>
    <xf numFmtId="0" fontId="0" fillId="0" borderId="51" xfId="0" applyBorder="1" applyAlignment="1">
      <alignment horizontal="left" vertical="center"/>
    </xf>
    <xf numFmtId="0" fontId="2" fillId="5" borderId="33" xfId="0" applyFont="1" applyFill="1" applyBorder="1" applyAlignment="1" applyProtection="1">
      <alignment horizontal="left" vertical="center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6" borderId="34" xfId="0" applyFont="1" applyFill="1" applyBorder="1" applyAlignment="1" applyProtection="1">
      <alignment vertical="center"/>
      <protection locked="0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2" fillId="15" borderId="33" xfId="0" applyFont="1" applyFill="1" applyBorder="1" applyAlignment="1" applyProtection="1">
      <alignment vertical="center"/>
      <protection locked="0"/>
    </xf>
    <xf numFmtId="0" fontId="2" fillId="15" borderId="34" xfId="0" applyFont="1" applyFill="1" applyBorder="1" applyAlignment="1" applyProtection="1">
      <alignment vertical="center"/>
      <protection locked="0"/>
    </xf>
    <xf numFmtId="0" fontId="2" fillId="0" borderId="0" xfId="0" applyFont="1" applyBorder="1" applyProtection="1"/>
    <xf numFmtId="9" fontId="3" fillId="0" borderId="0" xfId="0" applyNumberFormat="1" applyFont="1" applyBorder="1" applyProtection="1"/>
    <xf numFmtId="0" fontId="13" fillId="0" borderId="0" xfId="0" applyFont="1" applyFill="1" applyBorder="1" applyAlignment="1" applyProtection="1"/>
    <xf numFmtId="0" fontId="13" fillId="0" borderId="0" xfId="0" applyFont="1" applyBorder="1" applyAlignment="1"/>
  </cellXfs>
  <cellStyles count="2">
    <cellStyle name="Komma" xfId="1" builtinId="3"/>
    <cellStyle name="Standaard" xfId="0" builtinId="0"/>
  </cellStyles>
  <dxfs count="3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00FF00"/>
      <color rgb="FFFFFF99"/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3:D17"/>
  <sheetViews>
    <sheetView workbookViewId="0">
      <selection activeCell="A10" sqref="A10"/>
    </sheetView>
  </sheetViews>
  <sheetFormatPr baseColWidth="10" defaultColWidth="8.83203125" defaultRowHeight="13" x14ac:dyDescent="0.15"/>
  <sheetData>
    <row r="3" spans="1:4" x14ac:dyDescent="0.15">
      <c r="A3" s="1" t="s">
        <v>0</v>
      </c>
    </row>
    <row r="4" spans="1:4" x14ac:dyDescent="0.15">
      <c r="A4" s="1"/>
    </row>
    <row r="5" spans="1:4" x14ac:dyDescent="0.15">
      <c r="A5" s="1" t="s">
        <v>1</v>
      </c>
    </row>
    <row r="6" spans="1:4" x14ac:dyDescent="0.15">
      <c r="A6" s="1" t="s">
        <v>2</v>
      </c>
    </row>
    <row r="7" spans="1:4" x14ac:dyDescent="0.15">
      <c r="A7" s="1" t="s">
        <v>3</v>
      </c>
    </row>
    <row r="8" spans="1:4" x14ac:dyDescent="0.15">
      <c r="A8" s="1" t="s">
        <v>4</v>
      </c>
    </row>
    <row r="9" spans="1:4" ht="14" x14ac:dyDescent="0.2">
      <c r="D9" s="177"/>
    </row>
    <row r="10" spans="1:4" x14ac:dyDescent="0.15">
      <c r="A10" s="1" t="s">
        <v>5</v>
      </c>
    </row>
    <row r="12" spans="1:4" x14ac:dyDescent="0.15">
      <c r="A12" s="1" t="s">
        <v>6</v>
      </c>
    </row>
    <row r="14" spans="1:4" x14ac:dyDescent="0.15">
      <c r="A14" s="1" t="s">
        <v>7</v>
      </c>
    </row>
    <row r="16" spans="1:4" x14ac:dyDescent="0.15">
      <c r="A16" s="1"/>
    </row>
    <row r="17" spans="1:1" x14ac:dyDescent="0.15">
      <c r="A17" s="1"/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FFFF00"/>
    <pageSetUpPr fitToPage="1"/>
  </sheetPr>
  <dimension ref="A1:AJ189"/>
  <sheetViews>
    <sheetView showGridLines="0" tabSelected="1" topLeftCell="F29" zoomScale="110" zoomScaleNormal="110" workbookViewId="0">
      <selection activeCell="Q121" sqref="Q121"/>
    </sheetView>
  </sheetViews>
  <sheetFormatPr baseColWidth="10" defaultColWidth="9.1640625" defaultRowHeight="13" x14ac:dyDescent="0.15"/>
  <cols>
    <col min="1" max="1" width="6.1640625" style="56" customWidth="1"/>
    <col min="2" max="2" width="46.5" style="56" customWidth="1"/>
    <col min="3" max="3" width="39.83203125" style="56" bestFit="1" customWidth="1"/>
    <col min="4" max="4" width="25.5" style="56" customWidth="1"/>
    <col min="5" max="5" width="23" style="56" customWidth="1"/>
    <col min="6" max="6" width="12.6640625" style="56" customWidth="1"/>
    <col min="7" max="16" width="14.6640625" style="56" customWidth="1"/>
    <col min="17" max="17" width="23.5" style="56" customWidth="1"/>
    <col min="18" max="19" width="6.83203125" style="56" customWidth="1"/>
    <col min="20" max="20" width="7.5" style="56" customWidth="1"/>
    <col min="21" max="21" width="32.83203125" style="56" customWidth="1"/>
    <col min="22" max="22" width="24.1640625" style="56" customWidth="1"/>
    <col min="23" max="23" width="20.83203125" style="56" customWidth="1"/>
    <col min="24" max="24" width="26.5" style="56" customWidth="1"/>
    <col min="25" max="25" width="19" style="56" customWidth="1"/>
    <col min="26" max="35" width="12.6640625" style="56" customWidth="1"/>
    <col min="36" max="36" width="21.5" style="56" customWidth="1"/>
    <col min="37" max="16384" width="9.1640625" style="56"/>
  </cols>
  <sheetData>
    <row r="1" spans="1:18" s="46" customFormat="1" ht="33" customHeight="1" x14ac:dyDescent="0.15">
      <c r="A1" s="45" t="s">
        <v>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8" s="49" customFormat="1" ht="18.75" customHeight="1" x14ac:dyDescent="0.15">
      <c r="A2" s="48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8" s="49" customFormat="1" ht="18" x14ac:dyDescent="0.15">
      <c r="A3" s="211" t="s">
        <v>9</v>
      </c>
      <c r="B3" s="211"/>
      <c r="C3" s="279"/>
      <c r="D3" s="280"/>
      <c r="E3" s="280"/>
      <c r="F3" s="280"/>
      <c r="G3" s="50"/>
      <c r="H3" s="51"/>
      <c r="J3" s="50"/>
      <c r="K3" s="50"/>
      <c r="L3" s="50"/>
      <c r="M3" s="50"/>
      <c r="N3" s="50"/>
    </row>
    <row r="4" spans="1:18" s="49" customFormat="1" ht="18" x14ac:dyDescent="0.15">
      <c r="A4" s="211" t="s">
        <v>10</v>
      </c>
      <c r="B4" s="211"/>
      <c r="C4" s="279"/>
      <c r="D4" s="280"/>
      <c r="E4" s="280"/>
      <c r="F4" s="280"/>
      <c r="G4" s="50"/>
      <c r="H4" s="50"/>
      <c r="I4" s="50"/>
      <c r="J4" s="50"/>
      <c r="K4" s="50"/>
      <c r="L4" s="50"/>
      <c r="M4" s="50"/>
      <c r="N4" s="50"/>
    </row>
    <row r="5" spans="1:18" s="49" customFormat="1" ht="18" x14ac:dyDescent="0.15">
      <c r="A5" s="211" t="s">
        <v>11</v>
      </c>
      <c r="B5" s="211"/>
      <c r="C5" s="279"/>
      <c r="D5" s="280"/>
      <c r="E5" s="280"/>
      <c r="F5" s="280"/>
      <c r="G5" s="50"/>
      <c r="H5" s="50"/>
      <c r="I5" s="50"/>
      <c r="J5" s="50"/>
      <c r="K5" s="50"/>
      <c r="L5" s="50"/>
      <c r="M5" s="50"/>
      <c r="N5" s="50"/>
    </row>
    <row r="6" spans="1:18" s="49" customFormat="1" ht="18" x14ac:dyDescent="0.15">
      <c r="A6" s="211" t="s">
        <v>12</v>
      </c>
      <c r="B6" s="211"/>
      <c r="C6" s="279"/>
      <c r="D6" s="280"/>
      <c r="E6" s="280"/>
      <c r="F6" s="280"/>
      <c r="G6" s="50"/>
      <c r="H6" s="50"/>
      <c r="I6" s="50"/>
      <c r="J6" s="50"/>
      <c r="K6" s="50"/>
      <c r="L6" s="50"/>
      <c r="M6" s="50"/>
      <c r="N6" s="50"/>
    </row>
    <row r="7" spans="1:18" s="49" customFormat="1" ht="18" x14ac:dyDescent="0.15">
      <c r="A7" s="211" t="s">
        <v>13</v>
      </c>
      <c r="B7" s="211"/>
      <c r="C7" s="279"/>
      <c r="D7" s="280"/>
      <c r="E7" s="280"/>
      <c r="F7" s="280"/>
      <c r="G7" s="50"/>
      <c r="H7" s="50"/>
      <c r="I7" s="50"/>
      <c r="J7" s="50"/>
      <c r="K7" s="50"/>
      <c r="L7" s="50"/>
      <c r="M7" s="50"/>
      <c r="N7" s="50"/>
    </row>
    <row r="8" spans="1:18" s="46" customFormat="1" x14ac:dyDescent="0.15">
      <c r="A8" s="52"/>
      <c r="B8" s="53"/>
      <c r="C8" s="53"/>
      <c r="D8" s="53"/>
      <c r="E8" s="53"/>
      <c r="F8" s="54"/>
    </row>
    <row r="9" spans="1:18" s="46" customFormat="1" ht="20" x14ac:dyDescent="0.15">
      <c r="A9" s="55" t="s">
        <v>14</v>
      </c>
      <c r="B9" s="53"/>
      <c r="C9" s="53"/>
      <c r="D9" s="53"/>
      <c r="E9" s="53"/>
      <c r="F9" s="54"/>
    </row>
    <row r="10" spans="1:18" ht="14" thickBot="1" x14ac:dyDescent="0.2"/>
    <row r="11" spans="1:18" s="4" customFormat="1" ht="23.25" customHeight="1" x14ac:dyDescent="0.15">
      <c r="A11" s="2" t="s">
        <v>15</v>
      </c>
      <c r="B11" s="13" t="s">
        <v>16</v>
      </c>
      <c r="C11" s="14"/>
      <c r="D11" s="14"/>
      <c r="E11" s="14"/>
      <c r="F11" s="14" t="s">
        <v>17</v>
      </c>
      <c r="G11" s="15"/>
      <c r="H11" s="15"/>
      <c r="I11" s="16" t="s">
        <v>18</v>
      </c>
      <c r="J11" s="15"/>
      <c r="K11" s="15"/>
      <c r="L11" s="16" t="s">
        <v>19</v>
      </c>
      <c r="M11" s="17"/>
      <c r="N11" s="17"/>
      <c r="O11" s="3"/>
      <c r="P11" s="37"/>
      <c r="Q11" s="40"/>
      <c r="R11" s="226"/>
    </row>
    <row r="12" spans="1:18" s="2" customFormat="1" ht="21" customHeight="1" x14ac:dyDescent="0.15">
      <c r="B12" s="220" t="s">
        <v>20</v>
      </c>
      <c r="C12" s="221" t="s">
        <v>21</v>
      </c>
      <c r="D12" s="33" t="s">
        <v>22</v>
      </c>
      <c r="E12" s="135" t="s">
        <v>23</v>
      </c>
      <c r="F12" s="136" t="s">
        <v>24</v>
      </c>
      <c r="G12" s="135" t="s">
        <v>25</v>
      </c>
      <c r="H12" s="135"/>
      <c r="I12" s="136" t="s">
        <v>24</v>
      </c>
      <c r="J12" s="135" t="s">
        <v>25</v>
      </c>
      <c r="K12" s="135"/>
      <c r="L12" s="136" t="s">
        <v>24</v>
      </c>
      <c r="M12" s="137" t="s">
        <v>25</v>
      </c>
      <c r="N12" s="23"/>
      <c r="O12" s="185"/>
      <c r="P12" s="38"/>
      <c r="Q12" s="41"/>
      <c r="R12" s="226"/>
    </row>
    <row r="13" spans="1:18" s="4" customFormat="1" ht="15.5" customHeight="1" x14ac:dyDescent="0.15">
      <c r="B13" s="57" t="s">
        <v>26</v>
      </c>
      <c r="C13" s="173"/>
      <c r="D13" s="166"/>
      <c r="E13" s="167"/>
      <c r="F13" s="174"/>
      <c r="G13" s="167"/>
      <c r="H13" s="140"/>
      <c r="I13" s="174"/>
      <c r="J13" s="167"/>
      <c r="K13" s="140"/>
      <c r="L13" s="174"/>
      <c r="M13" s="167"/>
      <c r="N13" s="44"/>
      <c r="O13" s="7"/>
      <c r="P13" s="39"/>
      <c r="Q13" s="40"/>
      <c r="R13" s="226"/>
    </row>
    <row r="14" spans="1:18" s="4" customFormat="1" ht="15.5" customHeight="1" x14ac:dyDescent="0.15">
      <c r="B14" s="219" t="s">
        <v>27</v>
      </c>
      <c r="C14" s="127"/>
      <c r="D14" s="128"/>
      <c r="E14" s="138" t="str">
        <f>IF(C14="Vastuurtarief",60,"")</f>
        <v/>
      </c>
      <c r="F14" s="139"/>
      <c r="G14" s="147">
        <f>IF($E14="",0,$E14)*F14*IF(OR($C14="Loonkosten + 50% directe opslagsystematiek"),1.5,1)</f>
        <v>0</v>
      </c>
      <c r="H14" s="140"/>
      <c r="I14" s="139"/>
      <c r="J14" s="147">
        <f>IF($E14="",0,$E14)*I14*IF(OR($C14="Loonkosten + 50% directe opslagsystematiek"),1.5,1)</f>
        <v>0</v>
      </c>
      <c r="K14" s="140"/>
      <c r="L14" s="139"/>
      <c r="M14" s="147">
        <f>IF($E14="",0,$E14)*L14*IF(OR($C14="Loonkosten + 50% directe opslagsystematiek"),1.5,1)</f>
        <v>0</v>
      </c>
      <c r="N14" s="44"/>
      <c r="O14" s="7"/>
      <c r="P14" s="39"/>
      <c r="Q14" s="40"/>
      <c r="R14" s="226"/>
    </row>
    <row r="15" spans="1:18" s="4" customFormat="1" ht="15.5" customHeight="1" x14ac:dyDescent="0.15">
      <c r="B15" s="219" t="s">
        <v>27</v>
      </c>
      <c r="C15" s="127"/>
      <c r="D15" s="128"/>
      <c r="E15" s="138" t="str">
        <f t="shared" ref="E15:E17" si="0">IF(C15="Vastuurtarief",60,"")</f>
        <v/>
      </c>
      <c r="F15" s="139"/>
      <c r="G15" s="147">
        <f>IF($E15="",0,$E15)*F15*IF(OR($C15="Loonkosten + 50% directe opslagsystematiek"),1.5,1)</f>
        <v>0</v>
      </c>
      <c r="H15" s="140"/>
      <c r="I15" s="139"/>
      <c r="J15" s="147">
        <f>IF($E15="",0,$E15)*I15*IF(OR($C15="Loonkosten + 50% directe opslagsystematiek"),1.5,1)</f>
        <v>0</v>
      </c>
      <c r="K15" s="140"/>
      <c r="L15" s="139"/>
      <c r="M15" s="147">
        <f>IF($E15="",0,$E15)*L15*IF(OR($C15="Loonkosten + 50% directe opslagsystematiek"),1.5,1)</f>
        <v>0</v>
      </c>
      <c r="N15" s="44"/>
      <c r="O15" s="7"/>
      <c r="P15" s="39"/>
      <c r="Q15" s="40"/>
      <c r="R15" s="226"/>
    </row>
    <row r="16" spans="1:18" s="4" customFormat="1" ht="15.5" customHeight="1" x14ac:dyDescent="0.15">
      <c r="B16" s="219" t="s">
        <v>28</v>
      </c>
      <c r="C16" s="127"/>
      <c r="D16" s="129"/>
      <c r="E16" s="138" t="str">
        <f t="shared" si="0"/>
        <v/>
      </c>
      <c r="F16" s="142"/>
      <c r="G16" s="147">
        <f>IF($E16="",0,$E16)*F16*IF(OR($C16="Loonkosten + 50% directe opslagsystematiek"),1.5,1)</f>
        <v>0</v>
      </c>
      <c r="H16" s="140"/>
      <c r="I16" s="142"/>
      <c r="J16" s="147">
        <f>IF($E16="",0,$E16)*I16*IF(OR($C16="Loonkosten + 50% directe opslagsystematiek"),1.5,1)</f>
        <v>0</v>
      </c>
      <c r="K16" s="140"/>
      <c r="L16" s="142"/>
      <c r="M16" s="147">
        <f>IF($E16="",0,$E16)*L16*IF(OR($C16="Loonkosten + 50% directe opslagsystematiek"),1.5,1)</f>
        <v>0</v>
      </c>
      <c r="N16" s="44"/>
      <c r="O16" s="7"/>
      <c r="P16" s="39"/>
      <c r="Q16" s="40"/>
      <c r="R16" s="226"/>
    </row>
    <row r="17" spans="2:18" s="4" customFormat="1" ht="15.5" customHeight="1" x14ac:dyDescent="0.15">
      <c r="B17" s="219" t="s">
        <v>29</v>
      </c>
      <c r="C17" s="130"/>
      <c r="D17" s="129"/>
      <c r="E17" s="138" t="str">
        <f t="shared" si="0"/>
        <v/>
      </c>
      <c r="F17" s="142"/>
      <c r="G17" s="147">
        <f>IF($E17="",0,$E17)*F17*IF(OR($C17="Loonkosten + 50% directe opslagsystematiek"),1.5,1)</f>
        <v>0</v>
      </c>
      <c r="H17" s="140"/>
      <c r="I17" s="142"/>
      <c r="J17" s="147">
        <f>IF($E17="",0,$E17)*I17*IF(OR($C17="Loonkosten + 50% directe opslagsystematiek"),1.5,1)</f>
        <v>0</v>
      </c>
      <c r="K17" s="140"/>
      <c r="L17" s="142"/>
      <c r="M17" s="147">
        <f>IF($E17="",0,$E17)*L17*IF(OR($C17="Loonkosten + 50% directe opslagsystematiek"),1.5,1)</f>
        <v>0</v>
      </c>
      <c r="N17" s="44"/>
      <c r="O17" s="7"/>
      <c r="P17" s="39"/>
      <c r="Q17" s="40"/>
      <c r="R17" s="226"/>
    </row>
    <row r="18" spans="2:18" s="4" customFormat="1" ht="15.5" customHeight="1" x14ac:dyDescent="0.15">
      <c r="B18" s="58" t="s">
        <v>73</v>
      </c>
      <c r="C18" s="175"/>
      <c r="D18" s="170"/>
      <c r="E18" s="167"/>
      <c r="F18" s="176"/>
      <c r="G18" s="167"/>
      <c r="H18" s="140"/>
      <c r="I18" s="176"/>
      <c r="J18" s="167"/>
      <c r="K18" s="140"/>
      <c r="L18" s="176"/>
      <c r="M18" s="167"/>
      <c r="N18" s="44"/>
      <c r="O18" s="7"/>
      <c r="P18" s="39"/>
      <c r="Q18" s="40"/>
      <c r="R18" s="226"/>
    </row>
    <row r="19" spans="2:18" s="4" customFormat="1" ht="15.5" customHeight="1" x14ac:dyDescent="0.15">
      <c r="B19" s="213" t="s">
        <v>30</v>
      </c>
      <c r="C19" s="130"/>
      <c r="D19" s="129"/>
      <c r="E19" s="138" t="str">
        <f>IF(C19="Vastuurtarief",60,"")</f>
        <v/>
      </c>
      <c r="F19" s="142"/>
      <c r="G19" s="147">
        <f>IF($E19="",0,$E19)*F19*IF(OR($C19="Loonkosten + 50% directe opslagsystematiek"),1.5,1)</f>
        <v>0</v>
      </c>
      <c r="H19" s="140"/>
      <c r="I19" s="142"/>
      <c r="J19" s="147">
        <f>IF($E19="",0,$E19)*I19*IF(OR($C19="Loonkosten + 50% directe opslagsystematiek"),1.5,1)</f>
        <v>0</v>
      </c>
      <c r="K19" s="140"/>
      <c r="L19" s="142"/>
      <c r="M19" s="147">
        <f>IF($E19="",0,$E19)*L19*IF(OR($C19="Loonkosten + 50% directe opslagsystematiek"),1.5,1)</f>
        <v>0</v>
      </c>
      <c r="N19" s="44"/>
      <c r="O19" s="7"/>
      <c r="P19" s="39"/>
      <c r="Q19" s="40"/>
      <c r="R19" s="226"/>
    </row>
    <row r="20" spans="2:18" s="4" customFormat="1" ht="15.5" customHeight="1" x14ac:dyDescent="0.15">
      <c r="B20" s="213" t="s">
        <v>30</v>
      </c>
      <c r="C20" s="130"/>
      <c r="D20" s="129"/>
      <c r="E20" s="138" t="str">
        <f t="shared" ref="E20:E27" si="1">IF(C20="Vastuurtarief",60,"")</f>
        <v/>
      </c>
      <c r="F20" s="142"/>
      <c r="G20" s="147">
        <f>IF($E20="",0,$E20)*F20*IF(OR($C20="Loonkosten + 50% directe opslagsystematiek"),1.5,1)</f>
        <v>0</v>
      </c>
      <c r="H20" s="140"/>
      <c r="I20" s="142"/>
      <c r="J20" s="147">
        <f>IF($E20="",0,$E20)*I20*IF(OR($C20="Loonkosten + 50% directe opslagsystematiek"),1.5,1)</f>
        <v>0</v>
      </c>
      <c r="K20" s="140"/>
      <c r="L20" s="142"/>
      <c r="M20" s="147">
        <f>IF($E20="",0,$E20)*L20*IF(OR($C20="Loonkosten + 50% directe opslagsystematiek"),1.5,1)</f>
        <v>0</v>
      </c>
      <c r="N20" s="44"/>
      <c r="O20" s="7"/>
      <c r="P20" s="39"/>
      <c r="Q20" s="40"/>
      <c r="R20" s="226"/>
    </row>
    <row r="21" spans="2:18" s="4" customFormat="1" ht="15.5" customHeight="1" x14ac:dyDescent="0.15">
      <c r="B21" s="213" t="s">
        <v>30</v>
      </c>
      <c r="C21" s="127"/>
      <c r="D21" s="129"/>
      <c r="E21" s="138" t="str">
        <f t="shared" si="1"/>
        <v/>
      </c>
      <c r="F21" s="142"/>
      <c r="G21" s="147">
        <f>IF($E21="",0,$E21)*F21*IF(OR($C21="Loonkosten + 50% directe opslagsystematiek"),1.5,1)</f>
        <v>0</v>
      </c>
      <c r="H21" s="140"/>
      <c r="I21" s="142"/>
      <c r="J21" s="147">
        <f>IF($E21="",0,$E21)*I21*IF(OR($C21="Loonkosten + 50% directe opslagsystematiek"),1.5,1)</f>
        <v>0</v>
      </c>
      <c r="K21" s="140"/>
      <c r="L21" s="142"/>
      <c r="M21" s="147">
        <f>IF($E21="",0,$E21)*L21*IF(OR($C21="Loonkosten + 50% directe opslagsystematiek"),1.5,1)</f>
        <v>0</v>
      </c>
      <c r="N21" s="44"/>
      <c r="O21" s="7"/>
      <c r="P21" s="39"/>
      <c r="Q21" s="40"/>
      <c r="R21" s="226"/>
    </row>
    <row r="22" spans="2:18" s="4" customFormat="1" ht="15.5" customHeight="1" x14ac:dyDescent="0.15">
      <c r="B22" s="236" t="s">
        <v>29</v>
      </c>
      <c r="C22" s="127"/>
      <c r="D22" s="129"/>
      <c r="E22" s="138" t="str">
        <f t="shared" si="1"/>
        <v/>
      </c>
      <c r="F22" s="142"/>
      <c r="G22" s="147">
        <f>IF($E22="",0,$E22)*F22*IF(OR($C22="Loonkosten + 50% directe opslagsystematiek"),1.5,1)</f>
        <v>0</v>
      </c>
      <c r="H22" s="140"/>
      <c r="I22" s="142"/>
      <c r="J22" s="147">
        <f>IF($E22="",0,$E22)*I22*IF(OR($C22="Loonkosten + 50% directe opslagsystematiek"),1.5,1)</f>
        <v>0</v>
      </c>
      <c r="K22" s="140"/>
      <c r="L22" s="142"/>
      <c r="M22" s="147">
        <f>IF($E22="",0,$E22)*L22*IF(OR($C22="Loonkosten + 50% directe opslagsystematiek"),1.5,1)</f>
        <v>0</v>
      </c>
      <c r="N22" s="44"/>
      <c r="O22" s="7"/>
      <c r="P22" s="39"/>
      <c r="Q22" s="40"/>
      <c r="R22" s="239"/>
    </row>
    <row r="23" spans="2:18" s="4" customFormat="1" ht="15.5" customHeight="1" x14ac:dyDescent="0.15">
      <c r="B23" s="241" t="s">
        <v>72</v>
      </c>
      <c r="C23" s="175"/>
      <c r="D23" s="170"/>
      <c r="E23" s="167" t="str">
        <f t="shared" si="1"/>
        <v/>
      </c>
      <c r="F23" s="176"/>
      <c r="G23" s="167"/>
      <c r="H23" s="140"/>
      <c r="I23" s="176"/>
      <c r="J23" s="167"/>
      <c r="K23" s="140"/>
      <c r="L23" s="176"/>
      <c r="M23" s="167"/>
      <c r="N23" s="44"/>
      <c r="O23" s="7"/>
      <c r="P23" s="39"/>
      <c r="Q23" s="40"/>
      <c r="R23" s="239"/>
    </row>
    <row r="24" spans="2:18" s="4" customFormat="1" ht="15.5" customHeight="1" x14ac:dyDescent="0.15">
      <c r="B24" s="242" t="s">
        <v>30</v>
      </c>
      <c r="C24" s="127"/>
      <c r="D24" s="129"/>
      <c r="E24" s="138" t="str">
        <f t="shared" si="1"/>
        <v/>
      </c>
      <c r="F24" s="142"/>
      <c r="G24" s="147">
        <f t="shared" ref="G24:G26" si="2">IF($E24="",0,$E24)*F24*IF(OR($C24="Loonkosten + 50% directe opslagsystematiek"),1.5,1)</f>
        <v>0</v>
      </c>
      <c r="H24" s="140"/>
      <c r="I24" s="142"/>
      <c r="J24" s="147">
        <f t="shared" ref="J24:J26" si="3">IF($E24="",0,$E24)*I24*IF(OR($C24="Loonkosten + 50% directe opslagsystematiek"),1.5,1)</f>
        <v>0</v>
      </c>
      <c r="K24" s="140"/>
      <c r="L24" s="142"/>
      <c r="M24" s="147">
        <f t="shared" ref="M24:M26" si="4">IF($E24="",0,$E24)*L24*IF(OR($C24="Loonkosten + 50% directe opslagsystematiek"),1.5,1)</f>
        <v>0</v>
      </c>
      <c r="N24" s="44"/>
      <c r="O24" s="7"/>
      <c r="P24" s="39"/>
      <c r="Q24" s="40"/>
      <c r="R24" s="239"/>
    </row>
    <row r="25" spans="2:18" s="4" customFormat="1" ht="15.5" customHeight="1" x14ac:dyDescent="0.15">
      <c r="B25" s="242" t="s">
        <v>30</v>
      </c>
      <c r="C25" s="127"/>
      <c r="D25" s="129"/>
      <c r="E25" s="138" t="str">
        <f t="shared" si="1"/>
        <v/>
      </c>
      <c r="F25" s="142"/>
      <c r="G25" s="147">
        <f t="shared" si="2"/>
        <v>0</v>
      </c>
      <c r="H25" s="140"/>
      <c r="I25" s="142"/>
      <c r="J25" s="147">
        <f t="shared" si="3"/>
        <v>0</v>
      </c>
      <c r="K25" s="140"/>
      <c r="L25" s="142"/>
      <c r="M25" s="147">
        <f t="shared" si="4"/>
        <v>0</v>
      </c>
      <c r="N25" s="44"/>
      <c r="O25" s="7"/>
      <c r="P25" s="39"/>
      <c r="Q25" s="40"/>
      <c r="R25" s="239"/>
    </row>
    <row r="26" spans="2:18" s="4" customFormat="1" ht="15.5" customHeight="1" x14ac:dyDescent="0.15">
      <c r="B26" s="242" t="s">
        <v>30</v>
      </c>
      <c r="C26" s="127"/>
      <c r="D26" s="129"/>
      <c r="E26" s="138" t="str">
        <f t="shared" si="1"/>
        <v/>
      </c>
      <c r="F26" s="142"/>
      <c r="G26" s="147">
        <f t="shared" si="2"/>
        <v>0</v>
      </c>
      <c r="H26" s="140"/>
      <c r="I26" s="142"/>
      <c r="J26" s="147">
        <f t="shared" si="3"/>
        <v>0</v>
      </c>
      <c r="K26" s="140"/>
      <c r="L26" s="142"/>
      <c r="M26" s="147">
        <f t="shared" si="4"/>
        <v>0</v>
      </c>
      <c r="N26" s="44"/>
      <c r="O26" s="7"/>
      <c r="P26" s="39"/>
      <c r="Q26" s="40"/>
      <c r="R26" s="239"/>
    </row>
    <row r="27" spans="2:18" s="4" customFormat="1" ht="15.5" customHeight="1" x14ac:dyDescent="0.15">
      <c r="B27" s="242" t="s">
        <v>29</v>
      </c>
      <c r="C27" s="130"/>
      <c r="D27" s="129"/>
      <c r="E27" s="138" t="str">
        <f t="shared" si="1"/>
        <v/>
      </c>
      <c r="F27" s="142"/>
      <c r="G27" s="147">
        <f>IF($E27="",0,$E27)*F27*IF(OR($C27="Loonkosten + 50% directe opslagsystematiek"),1.5,1)</f>
        <v>0</v>
      </c>
      <c r="H27" s="140"/>
      <c r="I27" s="142"/>
      <c r="J27" s="147">
        <f>IF($E27="",0,$E27)*I27*IF(OR($C27="Loonkosten + 50% directe opslagsystematiek"),1.5,1)</f>
        <v>0</v>
      </c>
      <c r="K27" s="140"/>
      <c r="L27" s="142"/>
      <c r="M27" s="147">
        <f>IF($E27="",0,$E27)*L27*IF(OR($C27="Loonkosten + 50% directe opslagsystematiek"),1.5,1)</f>
        <v>0</v>
      </c>
      <c r="N27" s="44"/>
      <c r="O27" s="7"/>
      <c r="P27" s="39"/>
      <c r="Q27" s="40"/>
      <c r="R27" s="226"/>
    </row>
    <row r="28" spans="2:18" s="4" customFormat="1" ht="15.5" customHeight="1" x14ac:dyDescent="0.15">
      <c r="B28" s="59" t="s">
        <v>71</v>
      </c>
      <c r="C28" s="175"/>
      <c r="D28" s="170"/>
      <c r="E28" s="167"/>
      <c r="F28" s="176"/>
      <c r="G28" s="167"/>
      <c r="H28" s="140"/>
      <c r="I28" s="176"/>
      <c r="J28" s="167"/>
      <c r="K28" s="140"/>
      <c r="L28" s="176"/>
      <c r="M28" s="167"/>
      <c r="N28" s="44"/>
      <c r="O28" s="7"/>
      <c r="P28" s="39"/>
      <c r="Q28" s="40"/>
      <c r="R28" s="226"/>
    </row>
    <row r="29" spans="2:18" s="4" customFormat="1" ht="15.5" customHeight="1" x14ac:dyDescent="0.15">
      <c r="B29" s="212" t="s">
        <v>31</v>
      </c>
      <c r="C29" s="130"/>
      <c r="D29" s="129"/>
      <c r="E29" s="138" t="str">
        <f>IF(C29="Vastuurtarief",60,"")</f>
        <v/>
      </c>
      <c r="F29" s="142"/>
      <c r="G29" s="147">
        <f>IF($E29="",0,$E29)*F29*IF(OR($C29="Loonkosten + 50% directe opslagsystematiek"),1.5,1)</f>
        <v>0</v>
      </c>
      <c r="H29" s="140"/>
      <c r="I29" s="142"/>
      <c r="J29" s="147">
        <f>IF($E29="",0,$E29)*I29*IF(OR($C29="Loonkosten + 50% directe opslagsystematiek"),1.5,1)</f>
        <v>0</v>
      </c>
      <c r="K29" s="140"/>
      <c r="L29" s="142"/>
      <c r="M29" s="147">
        <f>IF($E29="",0,$E29)*L29*IF(OR($C29="Loonkosten + 50% directe opslagsystematiek"),1.5,1)</f>
        <v>0</v>
      </c>
      <c r="N29" s="44"/>
      <c r="O29" s="7"/>
      <c r="P29" s="39"/>
      <c r="Q29" s="40"/>
      <c r="R29" s="226"/>
    </row>
    <row r="30" spans="2:18" s="4" customFormat="1" ht="15.5" customHeight="1" x14ac:dyDescent="0.15">
      <c r="B30" s="212" t="s">
        <v>31</v>
      </c>
      <c r="C30" s="130"/>
      <c r="D30" s="129"/>
      <c r="E30" s="138" t="str">
        <f t="shared" ref="E30:E32" si="5">IF(C30="Vastuurtarief",60,"")</f>
        <v/>
      </c>
      <c r="F30" s="142"/>
      <c r="G30" s="147">
        <f>IF($E30="",0,$E30)*F30*IF(OR($C30="Loonkosten + 50% directe opslagsystematiek"),1.5,1)</f>
        <v>0</v>
      </c>
      <c r="H30" s="140"/>
      <c r="I30" s="142"/>
      <c r="J30" s="147">
        <f>IF($E30="",0,$E30)*I30*IF(OR($C30="Loonkosten + 50% directe opslagsystematiek"),1.5,1)</f>
        <v>0</v>
      </c>
      <c r="K30" s="140"/>
      <c r="L30" s="142"/>
      <c r="M30" s="147">
        <f>IF($E30="",0,$E30)*L30*IF(OR($C30="Loonkosten + 50% directe opslagsystematiek"),1.5,1)</f>
        <v>0</v>
      </c>
      <c r="N30" s="44"/>
      <c r="O30" s="7"/>
      <c r="P30" s="39"/>
      <c r="Q30" s="40"/>
      <c r="R30" s="226"/>
    </row>
    <row r="31" spans="2:18" s="4" customFormat="1" ht="15.5" customHeight="1" x14ac:dyDescent="0.15">
      <c r="B31" s="218" t="s">
        <v>31</v>
      </c>
      <c r="C31" s="127"/>
      <c r="D31" s="129"/>
      <c r="E31" s="138" t="str">
        <f t="shared" si="5"/>
        <v/>
      </c>
      <c r="F31" s="142"/>
      <c r="G31" s="147">
        <f>IF($E31="",0,$E31)*F31*IF(OR($C31="Loonkosten + 50% directe opslagsystematiek"),1.5,1)</f>
        <v>0</v>
      </c>
      <c r="H31" s="140"/>
      <c r="I31" s="142"/>
      <c r="J31" s="147">
        <f>IF($E31="",0,$E31)*I31*IF(OR($C31="Loonkosten + 50% directe opslagsystematiek"),1.5,1)</f>
        <v>0</v>
      </c>
      <c r="K31" s="140"/>
      <c r="L31" s="142"/>
      <c r="M31" s="147">
        <f>IF($E31="",0,$E31)*L31*IF(OR($C31="Loonkosten + 50% directe opslagsystematiek"),1.5,1)</f>
        <v>0</v>
      </c>
      <c r="N31" s="44"/>
      <c r="O31" s="7"/>
      <c r="P31" s="39"/>
      <c r="Q31" s="40"/>
      <c r="R31" s="226"/>
    </row>
    <row r="32" spans="2:18" s="4" customFormat="1" ht="15.5" customHeight="1" x14ac:dyDescent="0.15">
      <c r="B32" s="212" t="s">
        <v>29</v>
      </c>
      <c r="C32" s="130"/>
      <c r="D32" s="129"/>
      <c r="E32" s="138" t="str">
        <f t="shared" si="5"/>
        <v/>
      </c>
      <c r="F32" s="142"/>
      <c r="G32" s="147">
        <f>IF($E32="",0,$E32)*F32*IF(OR($C32="Loonkosten + 50% directe opslagsystematiek"),1.5,1)</f>
        <v>0</v>
      </c>
      <c r="H32" s="140"/>
      <c r="I32" s="142"/>
      <c r="J32" s="147">
        <f>IF($E32="",0,$E32)*I32*IF(OR($C32="Loonkosten + 50% directe opslagsystematiek"),1.5,1)</f>
        <v>0</v>
      </c>
      <c r="K32" s="140"/>
      <c r="L32" s="142"/>
      <c r="M32" s="147">
        <f>IF($E32="",0,$E32)*L32*IF(OR($C32="Loonkosten + 50% directe opslagsystematiek"),1.5,1)</f>
        <v>0</v>
      </c>
      <c r="N32" s="44"/>
      <c r="O32" s="298" t="s">
        <v>32</v>
      </c>
      <c r="P32" s="299"/>
      <c r="Q32" s="40"/>
      <c r="R32" s="226"/>
    </row>
    <row r="33" spans="1:18" s="2" customFormat="1" ht="15.5" customHeight="1" thickBot="1" x14ac:dyDescent="0.2">
      <c r="B33" s="131"/>
      <c r="C33" s="132"/>
      <c r="D33" s="133"/>
      <c r="E33" s="143"/>
      <c r="F33" s="144" t="s">
        <v>33</v>
      </c>
      <c r="G33" s="148">
        <f>SUM(G13:G32)</f>
        <v>0</v>
      </c>
      <c r="H33" s="145"/>
      <c r="I33" s="146"/>
      <c r="J33" s="148">
        <f>SUM(J13:J32)</f>
        <v>0</v>
      </c>
      <c r="K33" s="145"/>
      <c r="L33" s="146"/>
      <c r="M33" s="149">
        <f>SUM(M13:M32)</f>
        <v>0</v>
      </c>
      <c r="N33" s="134"/>
      <c r="O33" s="60"/>
      <c r="P33" s="151">
        <f>+G33+J33+M33</f>
        <v>0</v>
      </c>
      <c r="Q33" s="41"/>
      <c r="R33" s="226"/>
    </row>
    <row r="34" spans="1:18" s="2" customFormat="1" ht="15.5" customHeight="1" thickBot="1" x14ac:dyDescent="0.2">
      <c r="E34" s="185"/>
      <c r="G34" s="185"/>
      <c r="H34" s="185"/>
      <c r="J34" s="185"/>
      <c r="K34" s="185"/>
      <c r="M34" s="185"/>
      <c r="N34" s="185"/>
      <c r="O34" s="185"/>
      <c r="P34" s="185"/>
      <c r="Q34" s="226"/>
    </row>
    <row r="35" spans="1:18" s="4" customFormat="1" ht="23.25" customHeight="1" x14ac:dyDescent="0.15">
      <c r="A35" s="2" t="s">
        <v>34</v>
      </c>
      <c r="B35" s="13" t="s">
        <v>35</v>
      </c>
      <c r="C35" s="14"/>
      <c r="D35" s="14"/>
      <c r="E35" s="19"/>
      <c r="F35" s="14" t="s">
        <v>17</v>
      </c>
      <c r="G35" s="15"/>
      <c r="H35" s="15"/>
      <c r="I35" s="16" t="s">
        <v>18</v>
      </c>
      <c r="J35" s="15"/>
      <c r="K35" s="15"/>
      <c r="L35" s="14" t="s">
        <v>19</v>
      </c>
      <c r="M35" s="15"/>
      <c r="N35" s="3"/>
      <c r="O35" s="3"/>
      <c r="P35" s="61"/>
      <c r="R35" s="5"/>
    </row>
    <row r="36" spans="1:18" s="2" customFormat="1" ht="21" customHeight="1" x14ac:dyDescent="0.15">
      <c r="B36" s="283" t="s">
        <v>20</v>
      </c>
      <c r="C36" s="284"/>
      <c r="D36" s="281" t="s">
        <v>36</v>
      </c>
      <c r="E36" s="282"/>
      <c r="F36" s="33"/>
      <c r="G36" s="34" t="s">
        <v>37</v>
      </c>
      <c r="H36" s="34"/>
      <c r="I36" s="33"/>
      <c r="J36" s="34" t="s">
        <v>37</v>
      </c>
      <c r="K36" s="34"/>
      <c r="L36" s="33"/>
      <c r="M36" s="34" t="s">
        <v>37</v>
      </c>
      <c r="N36" s="185"/>
      <c r="O36" s="185"/>
      <c r="P36" s="227"/>
      <c r="R36" s="6"/>
    </row>
    <row r="37" spans="1:18" s="4" customFormat="1" ht="15.5" customHeight="1" x14ac:dyDescent="0.15">
      <c r="A37" s="2"/>
      <c r="B37" s="285" t="s">
        <v>26</v>
      </c>
      <c r="C37" s="286"/>
      <c r="D37" s="273"/>
      <c r="E37" s="274"/>
      <c r="F37" s="18"/>
      <c r="G37" s="165"/>
      <c r="H37" s="18"/>
      <c r="I37" s="18"/>
      <c r="J37" s="165"/>
      <c r="K37" s="18"/>
      <c r="L37" s="18"/>
      <c r="M37" s="165"/>
      <c r="N37" s="7"/>
      <c r="O37" s="7"/>
      <c r="P37" s="227"/>
      <c r="R37" s="5"/>
    </row>
    <row r="38" spans="1:18" s="4" customFormat="1" ht="15.5" customHeight="1" x14ac:dyDescent="0.15">
      <c r="A38" s="2"/>
      <c r="B38" s="260" t="s">
        <v>27</v>
      </c>
      <c r="C38" s="287"/>
      <c r="D38" s="265"/>
      <c r="E38" s="266"/>
      <c r="F38" s="18"/>
      <c r="G38" s="141"/>
      <c r="H38" s="18"/>
      <c r="I38" s="18"/>
      <c r="J38" s="141"/>
      <c r="K38" s="18"/>
      <c r="L38" s="18"/>
      <c r="M38" s="141"/>
      <c r="N38" s="7"/>
      <c r="O38" s="7"/>
      <c r="P38" s="227"/>
      <c r="R38" s="5"/>
    </row>
    <row r="39" spans="1:18" s="4" customFormat="1" ht="15.5" customHeight="1" x14ac:dyDescent="0.15">
      <c r="A39" s="2"/>
      <c r="B39" s="260" t="s">
        <v>27</v>
      </c>
      <c r="C39" s="287"/>
      <c r="D39" s="265"/>
      <c r="E39" s="266"/>
      <c r="F39" s="18"/>
      <c r="G39" s="141"/>
      <c r="H39" s="18"/>
      <c r="I39" s="18"/>
      <c r="J39" s="141"/>
      <c r="K39" s="18"/>
      <c r="L39" s="18"/>
      <c r="M39" s="141"/>
      <c r="N39" s="7"/>
      <c r="O39" s="7"/>
      <c r="P39" s="227"/>
      <c r="R39" s="5"/>
    </row>
    <row r="40" spans="1:18" s="4" customFormat="1" ht="15.5" customHeight="1" x14ac:dyDescent="0.15">
      <c r="A40" s="2"/>
      <c r="B40" s="260" t="s">
        <v>28</v>
      </c>
      <c r="C40" s="287"/>
      <c r="D40" s="265"/>
      <c r="E40" s="266"/>
      <c r="F40" s="18"/>
      <c r="G40" s="141"/>
      <c r="H40" s="18"/>
      <c r="I40" s="18"/>
      <c r="J40" s="141"/>
      <c r="K40" s="18"/>
      <c r="L40" s="18"/>
      <c r="M40" s="141"/>
      <c r="N40" s="7"/>
      <c r="O40" s="7"/>
      <c r="P40" s="227"/>
      <c r="R40" s="5"/>
    </row>
    <row r="41" spans="1:18" s="4" customFormat="1" ht="15.5" customHeight="1" x14ac:dyDescent="0.15">
      <c r="A41" s="2"/>
      <c r="B41" s="260" t="s">
        <v>29</v>
      </c>
      <c r="C41" s="261"/>
      <c r="D41" s="265"/>
      <c r="E41" s="266"/>
      <c r="F41" s="18"/>
      <c r="G41" s="141"/>
      <c r="H41" s="18"/>
      <c r="I41" s="18"/>
      <c r="J41" s="141"/>
      <c r="K41" s="18"/>
      <c r="L41" s="18"/>
      <c r="M41" s="141"/>
      <c r="N41" s="7"/>
      <c r="O41" s="7"/>
      <c r="P41" s="227"/>
      <c r="R41" s="5"/>
    </row>
    <row r="42" spans="1:18" s="4" customFormat="1" ht="15.5" customHeight="1" x14ac:dyDescent="0.15">
      <c r="A42" s="2"/>
      <c r="B42" s="288" t="s">
        <v>73</v>
      </c>
      <c r="C42" s="289"/>
      <c r="D42" s="273"/>
      <c r="E42" s="274"/>
      <c r="F42" s="18"/>
      <c r="G42" s="165"/>
      <c r="H42" s="18"/>
      <c r="I42" s="18"/>
      <c r="J42" s="165"/>
      <c r="K42" s="18"/>
      <c r="L42" s="18"/>
      <c r="M42" s="165"/>
      <c r="N42" s="7"/>
      <c r="O42" s="7"/>
      <c r="P42" s="227"/>
      <c r="R42" s="5"/>
    </row>
    <row r="43" spans="1:18" s="4" customFormat="1" ht="15.5" customHeight="1" x14ac:dyDescent="0.15">
      <c r="A43" s="2"/>
      <c r="B43" s="248" t="s">
        <v>30</v>
      </c>
      <c r="C43" s="249"/>
      <c r="D43" s="265"/>
      <c r="E43" s="266"/>
      <c r="F43" s="18"/>
      <c r="G43" s="141"/>
      <c r="H43" s="18"/>
      <c r="I43" s="18"/>
      <c r="J43" s="141"/>
      <c r="K43" s="18"/>
      <c r="L43" s="18"/>
      <c r="M43" s="141"/>
      <c r="N43" s="7"/>
      <c r="O43" s="7"/>
      <c r="P43" s="227"/>
      <c r="R43" s="5"/>
    </row>
    <row r="44" spans="1:18" s="4" customFormat="1" ht="15.5" customHeight="1" x14ac:dyDescent="0.15">
      <c r="A44" s="2"/>
      <c r="B44" s="248" t="s">
        <v>30</v>
      </c>
      <c r="C44" s="249"/>
      <c r="D44" s="265"/>
      <c r="E44" s="266"/>
      <c r="F44" s="18"/>
      <c r="G44" s="141"/>
      <c r="H44" s="18"/>
      <c r="I44" s="18"/>
      <c r="J44" s="141"/>
      <c r="K44" s="18"/>
      <c r="L44" s="18"/>
      <c r="M44" s="141"/>
      <c r="N44" s="7"/>
      <c r="O44" s="7"/>
      <c r="P44" s="227"/>
      <c r="R44" s="5"/>
    </row>
    <row r="45" spans="1:18" s="4" customFormat="1" ht="15.5" customHeight="1" x14ac:dyDescent="0.15">
      <c r="A45" s="2"/>
      <c r="B45" s="248" t="s">
        <v>30</v>
      </c>
      <c r="C45" s="249"/>
      <c r="D45" s="265"/>
      <c r="E45" s="266"/>
      <c r="F45" s="18"/>
      <c r="G45" s="141"/>
      <c r="H45" s="18"/>
      <c r="I45" s="18"/>
      <c r="J45" s="141"/>
      <c r="K45" s="18"/>
      <c r="L45" s="18"/>
      <c r="M45" s="141"/>
      <c r="N45" s="7"/>
      <c r="O45" s="7"/>
      <c r="P45" s="240"/>
      <c r="R45" s="5"/>
    </row>
    <row r="46" spans="1:18" s="4" customFormat="1" ht="15.5" customHeight="1" x14ac:dyDescent="0.15">
      <c r="A46" s="2"/>
      <c r="B46" s="248" t="s">
        <v>29</v>
      </c>
      <c r="C46" s="249"/>
      <c r="D46" s="265"/>
      <c r="E46" s="266"/>
      <c r="F46" s="18"/>
      <c r="G46" s="141"/>
      <c r="H46" s="18"/>
      <c r="I46" s="18"/>
      <c r="J46" s="141"/>
      <c r="K46" s="18"/>
      <c r="L46" s="18"/>
      <c r="M46" s="141"/>
      <c r="N46" s="7"/>
      <c r="O46" s="7"/>
      <c r="P46" s="240"/>
      <c r="R46" s="5"/>
    </row>
    <row r="47" spans="1:18" s="4" customFormat="1" ht="15.5" customHeight="1" x14ac:dyDescent="0.15">
      <c r="A47" s="2"/>
      <c r="B47" s="256" t="s">
        <v>72</v>
      </c>
      <c r="C47" s="257"/>
      <c r="D47" s="273"/>
      <c r="E47" s="274"/>
      <c r="F47" s="18"/>
      <c r="G47" s="165"/>
      <c r="H47" s="18"/>
      <c r="I47" s="18"/>
      <c r="J47" s="165"/>
      <c r="K47" s="18"/>
      <c r="L47" s="18"/>
      <c r="M47" s="165"/>
      <c r="N47" s="7"/>
      <c r="O47" s="7"/>
      <c r="P47" s="240"/>
      <c r="R47" s="5"/>
    </row>
    <row r="48" spans="1:18" s="4" customFormat="1" ht="15.5" customHeight="1" x14ac:dyDescent="0.15">
      <c r="A48" s="2"/>
      <c r="B48" s="258" t="s">
        <v>30</v>
      </c>
      <c r="C48" s="259"/>
      <c r="D48" s="265"/>
      <c r="E48" s="266"/>
      <c r="F48" s="18"/>
      <c r="G48" s="141"/>
      <c r="H48" s="18"/>
      <c r="I48" s="18"/>
      <c r="J48" s="141"/>
      <c r="K48" s="18"/>
      <c r="L48" s="18"/>
      <c r="M48" s="141"/>
      <c r="N48" s="7"/>
      <c r="O48" s="7"/>
      <c r="P48" s="240"/>
      <c r="R48" s="5"/>
    </row>
    <row r="49" spans="1:36" s="4" customFormat="1" ht="15.5" customHeight="1" x14ac:dyDescent="0.15">
      <c r="A49" s="2"/>
      <c r="B49" s="258" t="s">
        <v>30</v>
      </c>
      <c r="C49" s="259"/>
      <c r="D49" s="265"/>
      <c r="E49" s="266"/>
      <c r="F49" s="18"/>
      <c r="G49" s="141"/>
      <c r="H49" s="18"/>
      <c r="I49" s="18"/>
      <c r="J49" s="141"/>
      <c r="K49" s="18"/>
      <c r="L49" s="18"/>
      <c r="M49" s="141"/>
      <c r="N49" s="7"/>
      <c r="O49" s="7"/>
      <c r="P49" s="240"/>
      <c r="R49" s="5"/>
    </row>
    <row r="50" spans="1:36" s="4" customFormat="1" ht="15.5" customHeight="1" x14ac:dyDescent="0.15">
      <c r="A50" s="2"/>
      <c r="B50" s="258" t="s">
        <v>30</v>
      </c>
      <c r="C50" s="259"/>
      <c r="D50" s="265"/>
      <c r="E50" s="266"/>
      <c r="F50" s="18"/>
      <c r="G50" s="141"/>
      <c r="H50" s="18"/>
      <c r="I50" s="18"/>
      <c r="J50" s="141"/>
      <c r="K50" s="18"/>
      <c r="L50" s="18"/>
      <c r="M50" s="141"/>
      <c r="N50" s="7"/>
      <c r="O50" s="7"/>
      <c r="P50" s="227"/>
      <c r="R50" s="5"/>
    </row>
    <row r="51" spans="1:36" s="4" customFormat="1" ht="15.5" customHeight="1" x14ac:dyDescent="0.15">
      <c r="A51" s="2"/>
      <c r="B51" s="258" t="s">
        <v>29</v>
      </c>
      <c r="C51" s="259"/>
      <c r="D51" s="265"/>
      <c r="E51" s="266"/>
      <c r="F51" s="18"/>
      <c r="G51" s="141"/>
      <c r="H51" s="18"/>
      <c r="I51" s="18"/>
      <c r="J51" s="141"/>
      <c r="K51" s="18"/>
      <c r="L51" s="18"/>
      <c r="M51" s="141"/>
      <c r="N51" s="7"/>
      <c r="O51" s="7"/>
      <c r="P51" s="227"/>
      <c r="R51" s="5"/>
    </row>
    <row r="52" spans="1:36" s="4" customFormat="1" ht="15.5" customHeight="1" x14ac:dyDescent="0.15">
      <c r="B52" s="271" t="s">
        <v>71</v>
      </c>
      <c r="C52" s="272"/>
      <c r="D52" s="273"/>
      <c r="E52" s="274"/>
      <c r="F52" s="18"/>
      <c r="G52" s="165"/>
      <c r="H52" s="18"/>
      <c r="I52" s="18"/>
      <c r="J52" s="165"/>
      <c r="K52" s="18"/>
      <c r="L52" s="18"/>
      <c r="M52" s="165"/>
      <c r="N52" s="290" t="s">
        <v>38</v>
      </c>
      <c r="O52" s="291"/>
      <c r="P52" s="292"/>
      <c r="R52" s="5"/>
    </row>
    <row r="53" spans="1:36" s="4" customFormat="1" ht="15.5" customHeight="1" x14ac:dyDescent="0.15">
      <c r="B53" s="277" t="s">
        <v>31</v>
      </c>
      <c r="C53" s="278"/>
      <c r="D53" s="265"/>
      <c r="E53" s="266"/>
      <c r="F53" s="18"/>
      <c r="G53" s="141"/>
      <c r="H53" s="18"/>
      <c r="I53" s="18"/>
      <c r="J53" s="141"/>
      <c r="K53" s="18"/>
      <c r="L53" s="18"/>
      <c r="M53" s="141"/>
      <c r="N53" s="290"/>
      <c r="O53" s="291"/>
      <c r="P53" s="292"/>
      <c r="R53" s="5"/>
    </row>
    <row r="54" spans="1:36" s="4" customFormat="1" ht="15.5" customHeight="1" x14ac:dyDescent="0.15">
      <c r="B54" s="277" t="s">
        <v>31</v>
      </c>
      <c r="C54" s="278"/>
      <c r="D54" s="265"/>
      <c r="E54" s="266"/>
      <c r="F54" s="18"/>
      <c r="G54" s="141"/>
      <c r="H54" s="18"/>
      <c r="I54" s="18"/>
      <c r="J54" s="141"/>
      <c r="K54" s="18"/>
      <c r="L54" s="18"/>
      <c r="M54" s="141"/>
      <c r="N54" s="290"/>
      <c r="O54" s="291"/>
      <c r="P54" s="292"/>
      <c r="R54" s="5"/>
    </row>
    <row r="55" spans="1:36" s="4" customFormat="1" ht="15.5" customHeight="1" x14ac:dyDescent="0.15">
      <c r="B55" s="275" t="s">
        <v>31</v>
      </c>
      <c r="C55" s="276"/>
      <c r="D55" s="265"/>
      <c r="E55" s="266"/>
      <c r="F55" s="18"/>
      <c r="G55" s="141"/>
      <c r="H55" s="18"/>
      <c r="I55" s="18"/>
      <c r="J55" s="141"/>
      <c r="K55" s="18"/>
      <c r="L55" s="18"/>
      <c r="M55" s="141"/>
      <c r="N55" s="290"/>
      <c r="O55" s="291"/>
      <c r="P55" s="292"/>
      <c r="R55" s="5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6" s="4" customFormat="1" ht="15.5" customHeight="1" x14ac:dyDescent="0.15">
      <c r="B56" s="296" t="s">
        <v>29</v>
      </c>
      <c r="C56" s="297"/>
      <c r="D56" s="265"/>
      <c r="E56" s="266"/>
      <c r="F56" s="18"/>
      <c r="G56" s="141"/>
      <c r="H56" s="18"/>
      <c r="I56" s="18"/>
      <c r="J56" s="141"/>
      <c r="K56" s="18"/>
      <c r="L56" s="18"/>
      <c r="M56" s="141"/>
      <c r="N56" s="291"/>
      <c r="O56" s="291"/>
      <c r="P56" s="292"/>
      <c r="R56" s="5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6" s="2" customFormat="1" ht="15.5" customHeight="1" thickBot="1" x14ac:dyDescent="0.2">
      <c r="B57" s="62"/>
      <c r="C57" s="63"/>
      <c r="D57" s="64"/>
      <c r="E57" s="65"/>
      <c r="F57" s="66" t="s">
        <v>33</v>
      </c>
      <c r="G57" s="148">
        <f>SUM(G37:G56)</f>
        <v>0</v>
      </c>
      <c r="H57" s="67"/>
      <c r="I57" s="67"/>
      <c r="J57" s="148">
        <f>SUM(J37:J56)</f>
        <v>0</v>
      </c>
      <c r="K57" s="67"/>
      <c r="L57" s="67"/>
      <c r="M57" s="149">
        <f>SUM(M37:M56)</f>
        <v>0</v>
      </c>
      <c r="N57" s="60"/>
      <c r="O57" s="60"/>
      <c r="P57" s="151">
        <f>G57+M57+J57</f>
        <v>0</v>
      </c>
      <c r="R57" s="6"/>
    </row>
    <row r="58" spans="1:36" s="4" customFormat="1" ht="15.5" customHeight="1" thickBot="1" x14ac:dyDescent="0.2">
      <c r="A58" s="2"/>
      <c r="E58" s="7"/>
      <c r="G58" s="7"/>
      <c r="H58" s="7"/>
      <c r="J58" s="7"/>
      <c r="K58" s="7"/>
      <c r="M58" s="7"/>
      <c r="N58" s="7"/>
      <c r="O58" s="7"/>
      <c r="P58" s="7"/>
      <c r="Q58" s="226"/>
      <c r="S58" s="5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s="4" customFormat="1" ht="23.25" customHeight="1" x14ac:dyDescent="0.15">
      <c r="A59" s="2" t="s">
        <v>39</v>
      </c>
      <c r="B59" s="13" t="s">
        <v>40</v>
      </c>
      <c r="C59" s="14"/>
      <c r="D59" s="68"/>
      <c r="E59" s="15"/>
      <c r="F59" s="14" t="s">
        <v>17</v>
      </c>
      <c r="G59" s="15"/>
      <c r="H59" s="15"/>
      <c r="I59" s="16" t="s">
        <v>18</v>
      </c>
      <c r="J59" s="15"/>
      <c r="K59" s="15"/>
      <c r="L59" s="14" t="s">
        <v>19</v>
      </c>
      <c r="M59" s="15"/>
      <c r="N59" s="3"/>
      <c r="O59" s="3"/>
      <c r="P59" s="61"/>
      <c r="R59" s="5"/>
    </row>
    <row r="60" spans="1:36" s="2" customFormat="1" ht="29" customHeight="1" x14ac:dyDescent="0.15">
      <c r="B60" s="283" t="s">
        <v>20</v>
      </c>
      <c r="C60" s="284"/>
      <c r="D60" s="33" t="s">
        <v>41</v>
      </c>
      <c r="E60" s="69" t="s">
        <v>42</v>
      </c>
      <c r="F60" s="35" t="s">
        <v>43</v>
      </c>
      <c r="G60" s="34" t="s">
        <v>37</v>
      </c>
      <c r="H60" s="34"/>
      <c r="I60" s="35" t="s">
        <v>43</v>
      </c>
      <c r="J60" s="34" t="s">
        <v>37</v>
      </c>
      <c r="K60" s="34"/>
      <c r="L60" s="35" t="s">
        <v>43</v>
      </c>
      <c r="M60" s="36" t="s">
        <v>37</v>
      </c>
      <c r="N60" s="185"/>
      <c r="O60" s="185"/>
      <c r="P60" s="227"/>
      <c r="R60" s="6"/>
    </row>
    <row r="61" spans="1:36" s="4" customFormat="1" ht="15.5" customHeight="1" x14ac:dyDescent="0.15">
      <c r="B61" s="285" t="s">
        <v>26</v>
      </c>
      <c r="C61" s="286"/>
      <c r="D61" s="166"/>
      <c r="E61" s="167"/>
      <c r="F61" s="168"/>
      <c r="G61" s="167"/>
      <c r="H61" s="18"/>
      <c r="I61" s="168"/>
      <c r="J61" s="167"/>
      <c r="K61" s="18"/>
      <c r="L61" s="168"/>
      <c r="M61" s="169"/>
      <c r="N61" s="7"/>
      <c r="O61" s="7"/>
      <c r="P61" s="227"/>
      <c r="R61" s="5"/>
    </row>
    <row r="62" spans="1:36" s="4" customFormat="1" ht="15.5" customHeight="1" x14ac:dyDescent="0.15">
      <c r="B62" s="260" t="s">
        <v>27</v>
      </c>
      <c r="C62" s="287"/>
      <c r="D62" s="128"/>
      <c r="E62" s="138"/>
      <c r="F62" s="42"/>
      <c r="G62" s="147">
        <f t="shared" ref="G62:G80" si="6">E62*F62</f>
        <v>0</v>
      </c>
      <c r="H62" s="18"/>
      <c r="I62" s="42"/>
      <c r="J62" s="147">
        <f t="shared" ref="J62:J80" si="7">E62*I62</f>
        <v>0</v>
      </c>
      <c r="K62" s="18"/>
      <c r="L62" s="42"/>
      <c r="M62" s="152">
        <f t="shared" ref="M62:M80" si="8">E62*L62</f>
        <v>0</v>
      </c>
      <c r="N62" s="7"/>
      <c r="O62" s="7"/>
      <c r="P62" s="227"/>
      <c r="R62" s="5"/>
    </row>
    <row r="63" spans="1:36" s="4" customFormat="1" ht="15.5" customHeight="1" x14ac:dyDescent="0.15">
      <c r="B63" s="260" t="s">
        <v>27</v>
      </c>
      <c r="C63" s="287"/>
      <c r="D63" s="128"/>
      <c r="E63" s="138"/>
      <c r="F63" s="42"/>
      <c r="G63" s="147">
        <f t="shared" si="6"/>
        <v>0</v>
      </c>
      <c r="H63" s="18"/>
      <c r="I63" s="42"/>
      <c r="J63" s="147">
        <f t="shared" si="7"/>
        <v>0</v>
      </c>
      <c r="K63" s="18"/>
      <c r="L63" s="42"/>
      <c r="M63" s="152">
        <f t="shared" si="8"/>
        <v>0</v>
      </c>
      <c r="N63" s="7"/>
      <c r="O63" s="7"/>
      <c r="P63" s="227"/>
      <c r="R63" s="5"/>
    </row>
    <row r="64" spans="1:36" s="4" customFormat="1" ht="15.5" customHeight="1" x14ac:dyDescent="0.15">
      <c r="B64" s="260" t="s">
        <v>28</v>
      </c>
      <c r="C64" s="287"/>
      <c r="D64" s="129"/>
      <c r="E64" s="141"/>
      <c r="F64" s="43"/>
      <c r="G64" s="147">
        <f t="shared" si="6"/>
        <v>0</v>
      </c>
      <c r="H64" s="18"/>
      <c r="I64" s="43"/>
      <c r="J64" s="147">
        <f t="shared" si="7"/>
        <v>0</v>
      </c>
      <c r="K64" s="18"/>
      <c r="L64" s="43"/>
      <c r="M64" s="152">
        <f t="shared" si="8"/>
        <v>0</v>
      </c>
      <c r="N64" s="7"/>
      <c r="O64" s="7"/>
      <c r="P64" s="227"/>
      <c r="R64" s="5"/>
    </row>
    <row r="65" spans="2:35" s="4" customFormat="1" ht="15.5" customHeight="1" x14ac:dyDescent="0.15">
      <c r="B65" s="260" t="s">
        <v>29</v>
      </c>
      <c r="C65" s="261"/>
      <c r="D65" s="129"/>
      <c r="E65" s="141"/>
      <c r="F65" s="43"/>
      <c r="G65" s="147">
        <f t="shared" si="6"/>
        <v>0</v>
      </c>
      <c r="H65" s="18"/>
      <c r="I65" s="43"/>
      <c r="J65" s="147">
        <f t="shared" si="7"/>
        <v>0</v>
      </c>
      <c r="K65" s="18"/>
      <c r="L65" s="43"/>
      <c r="M65" s="152">
        <f t="shared" si="8"/>
        <v>0</v>
      </c>
      <c r="N65" s="7"/>
      <c r="O65" s="7"/>
      <c r="P65" s="227"/>
      <c r="R65" s="5"/>
    </row>
    <row r="66" spans="2:35" s="4" customFormat="1" ht="15.5" customHeight="1" x14ac:dyDescent="0.15">
      <c r="B66" s="288" t="s">
        <v>73</v>
      </c>
      <c r="C66" s="289"/>
      <c r="D66" s="170"/>
      <c r="E66" s="165"/>
      <c r="F66" s="171"/>
      <c r="G66" s="167"/>
      <c r="H66" s="18"/>
      <c r="I66" s="171"/>
      <c r="J66" s="167"/>
      <c r="K66" s="18"/>
      <c r="L66" s="171"/>
      <c r="M66" s="169"/>
      <c r="N66" s="7"/>
      <c r="O66" s="7"/>
      <c r="P66" s="227"/>
      <c r="R66" s="5"/>
    </row>
    <row r="67" spans="2:35" s="4" customFormat="1" ht="15.5" customHeight="1" x14ac:dyDescent="0.15">
      <c r="B67" s="248" t="s">
        <v>30</v>
      </c>
      <c r="C67" s="249"/>
      <c r="D67" s="129"/>
      <c r="E67" s="141"/>
      <c r="F67" s="43"/>
      <c r="G67" s="147">
        <f t="shared" si="6"/>
        <v>0</v>
      </c>
      <c r="H67" s="18"/>
      <c r="I67" s="43"/>
      <c r="J67" s="147">
        <f t="shared" si="7"/>
        <v>0</v>
      </c>
      <c r="K67" s="18"/>
      <c r="L67" s="43"/>
      <c r="M67" s="152">
        <f t="shared" si="8"/>
        <v>0</v>
      </c>
      <c r="N67" s="7"/>
      <c r="O67" s="7"/>
      <c r="P67" s="227"/>
      <c r="R67" s="5"/>
    </row>
    <row r="68" spans="2:35" s="4" customFormat="1" ht="15.5" customHeight="1" x14ac:dyDescent="0.15">
      <c r="B68" s="248" t="s">
        <v>30</v>
      </c>
      <c r="C68" s="249"/>
      <c r="D68" s="129"/>
      <c r="E68" s="141"/>
      <c r="F68" s="43"/>
      <c r="G68" s="147">
        <f t="shared" si="6"/>
        <v>0</v>
      </c>
      <c r="H68" s="18"/>
      <c r="I68" s="43"/>
      <c r="J68" s="147">
        <f t="shared" si="7"/>
        <v>0</v>
      </c>
      <c r="K68" s="18"/>
      <c r="L68" s="43"/>
      <c r="M68" s="152">
        <f t="shared" si="8"/>
        <v>0</v>
      </c>
      <c r="N68" s="7"/>
      <c r="O68" s="7"/>
      <c r="P68" s="227"/>
      <c r="R68" s="5"/>
    </row>
    <row r="69" spans="2:35" s="4" customFormat="1" ht="15.5" customHeight="1" x14ac:dyDescent="0.15">
      <c r="B69" s="248" t="s">
        <v>30</v>
      </c>
      <c r="C69" s="249"/>
      <c r="D69" s="129"/>
      <c r="E69" s="141"/>
      <c r="F69" s="43"/>
      <c r="G69" s="147">
        <f t="shared" si="6"/>
        <v>0</v>
      </c>
      <c r="H69" s="18"/>
      <c r="I69" s="43"/>
      <c r="J69" s="147">
        <f t="shared" si="7"/>
        <v>0</v>
      </c>
      <c r="K69" s="18"/>
      <c r="L69" s="43"/>
      <c r="M69" s="152">
        <f t="shared" si="8"/>
        <v>0</v>
      </c>
      <c r="N69" s="7"/>
      <c r="O69" s="7"/>
      <c r="P69" s="227"/>
      <c r="R69" s="5"/>
    </row>
    <row r="70" spans="2:35" s="4" customFormat="1" ht="15.5" customHeight="1" x14ac:dyDescent="0.15">
      <c r="B70" s="248" t="s">
        <v>29</v>
      </c>
      <c r="C70" s="249"/>
      <c r="D70" s="129"/>
      <c r="E70" s="141"/>
      <c r="F70" s="43"/>
      <c r="G70" s="147">
        <f t="shared" si="6"/>
        <v>0</v>
      </c>
      <c r="H70" s="18"/>
      <c r="I70" s="43"/>
      <c r="J70" s="147">
        <f t="shared" si="7"/>
        <v>0</v>
      </c>
      <c r="K70" s="18"/>
      <c r="L70" s="43"/>
      <c r="M70" s="152">
        <f t="shared" si="8"/>
        <v>0</v>
      </c>
      <c r="N70" s="7"/>
      <c r="O70" s="7"/>
      <c r="P70" s="240"/>
      <c r="R70" s="5"/>
    </row>
    <row r="71" spans="2:35" s="4" customFormat="1" ht="15.5" customHeight="1" x14ac:dyDescent="0.15">
      <c r="B71" s="300" t="s">
        <v>72</v>
      </c>
      <c r="C71" s="301"/>
      <c r="D71" s="170"/>
      <c r="E71" s="165"/>
      <c r="F71" s="171"/>
      <c r="G71" s="167"/>
      <c r="H71" s="18"/>
      <c r="I71" s="171"/>
      <c r="J71" s="167"/>
      <c r="K71" s="18"/>
      <c r="L71" s="171"/>
      <c r="M71" s="169"/>
      <c r="N71" s="7"/>
      <c r="O71" s="7"/>
      <c r="P71" s="240"/>
      <c r="R71" s="5"/>
    </row>
    <row r="72" spans="2:35" s="4" customFormat="1" ht="15.5" customHeight="1" x14ac:dyDescent="0.15">
      <c r="B72" s="250" t="s">
        <v>30</v>
      </c>
      <c r="C72" s="251"/>
      <c r="D72" s="129"/>
      <c r="E72" s="141"/>
      <c r="F72" s="43"/>
      <c r="G72" s="147">
        <f t="shared" si="6"/>
        <v>0</v>
      </c>
      <c r="H72" s="18"/>
      <c r="I72" s="43"/>
      <c r="J72" s="147">
        <f t="shared" si="7"/>
        <v>0</v>
      </c>
      <c r="K72" s="18"/>
      <c r="L72" s="43"/>
      <c r="M72" s="152">
        <f t="shared" si="8"/>
        <v>0</v>
      </c>
      <c r="N72" s="7"/>
      <c r="O72" s="7"/>
      <c r="P72" s="240"/>
      <c r="R72" s="5"/>
    </row>
    <row r="73" spans="2:35" s="4" customFormat="1" ht="15.5" customHeight="1" x14ac:dyDescent="0.15">
      <c r="B73" s="250" t="s">
        <v>30</v>
      </c>
      <c r="C73" s="251"/>
      <c r="D73" s="129"/>
      <c r="E73" s="141"/>
      <c r="F73" s="43"/>
      <c r="G73" s="147">
        <f t="shared" si="6"/>
        <v>0</v>
      </c>
      <c r="H73" s="18"/>
      <c r="I73" s="43"/>
      <c r="J73" s="147">
        <f t="shared" si="7"/>
        <v>0</v>
      </c>
      <c r="K73" s="18"/>
      <c r="L73" s="43"/>
      <c r="M73" s="152">
        <f t="shared" si="8"/>
        <v>0</v>
      </c>
      <c r="N73" s="7"/>
      <c r="O73" s="7"/>
      <c r="P73" s="240"/>
      <c r="R73" s="5"/>
    </row>
    <row r="74" spans="2:35" s="4" customFormat="1" ht="15.5" customHeight="1" x14ac:dyDescent="0.15">
      <c r="B74" s="250" t="s">
        <v>30</v>
      </c>
      <c r="C74" s="251"/>
      <c r="D74" s="129"/>
      <c r="E74" s="141"/>
      <c r="F74" s="43"/>
      <c r="G74" s="147">
        <f t="shared" si="6"/>
        <v>0</v>
      </c>
      <c r="H74" s="18"/>
      <c r="I74" s="43"/>
      <c r="J74" s="147">
        <f t="shared" si="7"/>
        <v>0</v>
      </c>
      <c r="K74" s="18"/>
      <c r="L74" s="43"/>
      <c r="M74" s="152">
        <f t="shared" si="8"/>
        <v>0</v>
      </c>
      <c r="N74" s="7"/>
      <c r="O74" s="7"/>
      <c r="P74" s="240"/>
      <c r="R74" s="5"/>
    </row>
    <row r="75" spans="2:35" s="4" customFormat="1" ht="15.5" customHeight="1" x14ac:dyDescent="0.15">
      <c r="B75" s="250" t="s">
        <v>29</v>
      </c>
      <c r="C75" s="251"/>
      <c r="D75" s="129"/>
      <c r="E75" s="141"/>
      <c r="F75" s="43"/>
      <c r="G75" s="147">
        <f t="shared" si="6"/>
        <v>0</v>
      </c>
      <c r="H75" s="18"/>
      <c r="I75" s="43"/>
      <c r="J75" s="147">
        <f t="shared" si="7"/>
        <v>0</v>
      </c>
      <c r="K75" s="18"/>
      <c r="L75" s="43"/>
      <c r="M75" s="152">
        <f t="shared" si="8"/>
        <v>0</v>
      </c>
      <c r="N75" s="7"/>
      <c r="O75" s="7"/>
      <c r="P75" s="227"/>
      <c r="R75" s="5"/>
    </row>
    <row r="76" spans="2:35" s="4" customFormat="1" ht="15.5" customHeight="1" x14ac:dyDescent="0.15">
      <c r="B76" s="271" t="s">
        <v>71</v>
      </c>
      <c r="C76" s="272"/>
      <c r="D76" s="170"/>
      <c r="E76" s="165"/>
      <c r="F76" s="171"/>
      <c r="G76" s="167"/>
      <c r="H76" s="18"/>
      <c r="I76" s="171"/>
      <c r="J76" s="167"/>
      <c r="K76" s="18"/>
      <c r="L76" s="171"/>
      <c r="M76" s="169"/>
      <c r="N76" s="7"/>
      <c r="O76" s="7"/>
      <c r="P76" s="240"/>
      <c r="R76" s="5"/>
    </row>
    <row r="77" spans="2:35" s="4" customFormat="1" ht="15.5" customHeight="1" x14ac:dyDescent="0.15">
      <c r="B77" s="277" t="s">
        <v>31</v>
      </c>
      <c r="C77" s="278"/>
      <c r="D77" s="129"/>
      <c r="E77" s="141"/>
      <c r="F77" s="43"/>
      <c r="G77" s="147">
        <f t="shared" si="6"/>
        <v>0</v>
      </c>
      <c r="H77" s="18"/>
      <c r="I77" s="43"/>
      <c r="J77" s="147">
        <f t="shared" si="7"/>
        <v>0</v>
      </c>
      <c r="K77" s="18"/>
      <c r="L77" s="43"/>
      <c r="M77" s="152">
        <f t="shared" si="8"/>
        <v>0</v>
      </c>
      <c r="N77" s="7"/>
      <c r="O77" s="7"/>
      <c r="P77" s="227"/>
      <c r="R77" s="5"/>
    </row>
    <row r="78" spans="2:35" s="4" customFormat="1" ht="15.5" customHeight="1" x14ac:dyDescent="0.15">
      <c r="B78" s="277" t="s">
        <v>31</v>
      </c>
      <c r="C78" s="278"/>
      <c r="D78" s="129"/>
      <c r="E78" s="141"/>
      <c r="F78" s="43"/>
      <c r="G78" s="147">
        <f t="shared" si="6"/>
        <v>0</v>
      </c>
      <c r="H78" s="18"/>
      <c r="I78" s="43"/>
      <c r="J78" s="147">
        <f t="shared" si="7"/>
        <v>0</v>
      </c>
      <c r="K78" s="18"/>
      <c r="L78" s="43"/>
      <c r="M78" s="152">
        <f t="shared" si="8"/>
        <v>0</v>
      </c>
      <c r="N78" s="7"/>
      <c r="O78" s="7"/>
      <c r="P78" s="227"/>
      <c r="R78" s="5"/>
      <c r="S78" s="70"/>
      <c r="T78" s="70"/>
      <c r="U78" s="70"/>
    </row>
    <row r="79" spans="2:35" s="4" customFormat="1" ht="15.5" customHeight="1" x14ac:dyDescent="0.15">
      <c r="B79" s="275" t="s">
        <v>31</v>
      </c>
      <c r="C79" s="276"/>
      <c r="D79" s="129"/>
      <c r="E79" s="141"/>
      <c r="F79" s="43"/>
      <c r="G79" s="147">
        <f t="shared" si="6"/>
        <v>0</v>
      </c>
      <c r="H79" s="18"/>
      <c r="I79" s="43"/>
      <c r="J79" s="147">
        <f t="shared" si="7"/>
        <v>0</v>
      </c>
      <c r="K79" s="18"/>
      <c r="L79" s="43"/>
      <c r="M79" s="152">
        <f t="shared" si="8"/>
        <v>0</v>
      </c>
      <c r="N79" s="290" t="s">
        <v>44</v>
      </c>
      <c r="O79" s="291"/>
      <c r="P79" s="292"/>
      <c r="R79" s="5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:35" s="4" customFormat="1" ht="15.5" customHeight="1" x14ac:dyDescent="0.15">
      <c r="B80" s="296" t="s">
        <v>29</v>
      </c>
      <c r="C80" s="297"/>
      <c r="D80" s="129"/>
      <c r="E80" s="141"/>
      <c r="F80" s="43"/>
      <c r="G80" s="147">
        <f t="shared" si="6"/>
        <v>0</v>
      </c>
      <c r="H80" s="18"/>
      <c r="I80" s="43"/>
      <c r="J80" s="147">
        <f t="shared" si="7"/>
        <v>0</v>
      </c>
      <c r="K80" s="18"/>
      <c r="L80" s="43"/>
      <c r="M80" s="152">
        <f t="shared" si="8"/>
        <v>0</v>
      </c>
      <c r="N80" s="291"/>
      <c r="O80" s="291"/>
      <c r="P80" s="292"/>
      <c r="R80" s="5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s="2" customFormat="1" ht="15.5" customHeight="1" thickBot="1" x14ac:dyDescent="0.2">
      <c r="B81" s="71"/>
      <c r="C81" s="72"/>
      <c r="D81" s="73"/>
      <c r="E81" s="65"/>
      <c r="F81" s="72" t="s">
        <v>33</v>
      </c>
      <c r="G81" s="148">
        <f>SUM(G61:G80)</f>
        <v>0</v>
      </c>
      <c r="H81" s="67"/>
      <c r="I81" s="72"/>
      <c r="J81" s="148">
        <f>SUM(J61:J80)</f>
        <v>0</v>
      </c>
      <c r="K81" s="67"/>
      <c r="L81" s="72"/>
      <c r="M81" s="149">
        <f>SUM(M61:M80)</f>
        <v>0</v>
      </c>
      <c r="N81" s="60"/>
      <c r="O81" s="60"/>
      <c r="P81" s="151">
        <f>G81+M81+J81</f>
        <v>0</v>
      </c>
      <c r="R81" s="6"/>
    </row>
    <row r="82" spans="1:35" s="2" customFormat="1" ht="15.5" customHeight="1" thickBot="1" x14ac:dyDescent="0.2">
      <c r="E82" s="185"/>
      <c r="G82" s="185"/>
      <c r="H82" s="185"/>
      <c r="J82" s="185"/>
      <c r="K82" s="185"/>
      <c r="M82" s="185"/>
      <c r="N82" s="185"/>
      <c r="O82" s="185"/>
      <c r="P82" s="185"/>
      <c r="Q82" s="226"/>
      <c r="S82" s="6"/>
    </row>
    <row r="83" spans="1:35" s="4" customFormat="1" ht="23.25" customHeight="1" x14ac:dyDescent="0.15">
      <c r="A83" s="2" t="s">
        <v>45</v>
      </c>
      <c r="B83" s="13" t="s">
        <v>46</v>
      </c>
      <c r="C83" s="14"/>
      <c r="D83" s="14"/>
      <c r="E83" s="19"/>
      <c r="F83" s="14" t="s">
        <v>17</v>
      </c>
      <c r="G83" s="15"/>
      <c r="H83" s="15"/>
      <c r="I83" s="16" t="s">
        <v>18</v>
      </c>
      <c r="J83" s="15"/>
      <c r="K83" s="15"/>
      <c r="L83" s="14" t="s">
        <v>19</v>
      </c>
      <c r="M83" s="15"/>
      <c r="N83" s="3"/>
      <c r="O83" s="3"/>
      <c r="P83" s="61"/>
      <c r="R83" s="5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s="2" customFormat="1" ht="21" customHeight="1" x14ac:dyDescent="0.15">
      <c r="B84" s="283" t="s">
        <v>20</v>
      </c>
      <c r="C84" s="284"/>
      <c r="D84" s="281" t="s">
        <v>47</v>
      </c>
      <c r="E84" s="282"/>
      <c r="F84" s="33"/>
      <c r="G84" s="34" t="s">
        <v>37</v>
      </c>
      <c r="H84" s="34"/>
      <c r="I84" s="33"/>
      <c r="J84" s="34" t="s">
        <v>37</v>
      </c>
      <c r="K84" s="34"/>
      <c r="L84" s="33"/>
      <c r="M84" s="36" t="s">
        <v>37</v>
      </c>
      <c r="N84" s="185"/>
      <c r="O84" s="185"/>
      <c r="P84" s="227"/>
      <c r="R84" s="6"/>
    </row>
    <row r="85" spans="1:35" s="4" customFormat="1" ht="15.5" customHeight="1" x14ac:dyDescent="0.15">
      <c r="A85" s="2"/>
      <c r="B85" s="285" t="s">
        <v>26</v>
      </c>
      <c r="C85" s="286"/>
      <c r="D85" s="273"/>
      <c r="E85" s="274"/>
      <c r="F85" s="74"/>
      <c r="G85" s="167"/>
      <c r="H85" s="75"/>
      <c r="I85" s="74"/>
      <c r="J85" s="167"/>
      <c r="K85" s="75"/>
      <c r="L85" s="74"/>
      <c r="M85" s="169"/>
      <c r="N85" s="7"/>
      <c r="O85" s="7"/>
      <c r="P85" s="227"/>
      <c r="R85" s="5"/>
    </row>
    <row r="86" spans="1:35" s="4" customFormat="1" ht="15.5" customHeight="1" x14ac:dyDescent="0.15">
      <c r="A86" s="2"/>
      <c r="B86" s="260" t="s">
        <v>27</v>
      </c>
      <c r="C86" s="261"/>
      <c r="D86" s="265"/>
      <c r="E86" s="266"/>
      <c r="F86" s="74"/>
      <c r="G86" s="138"/>
      <c r="H86" s="75"/>
      <c r="I86" s="74"/>
      <c r="J86" s="138"/>
      <c r="K86" s="75"/>
      <c r="L86" s="74"/>
      <c r="M86" s="155"/>
      <c r="N86" s="7"/>
      <c r="O86" s="7"/>
      <c r="P86" s="227"/>
      <c r="R86" s="5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s="4" customFormat="1" ht="15.5" customHeight="1" x14ac:dyDescent="0.15">
      <c r="A87" s="2"/>
      <c r="B87" s="260" t="s">
        <v>27</v>
      </c>
      <c r="C87" s="261"/>
      <c r="D87" s="265"/>
      <c r="E87" s="266"/>
      <c r="F87" s="74"/>
      <c r="G87" s="138"/>
      <c r="H87" s="75"/>
      <c r="I87" s="74"/>
      <c r="J87" s="138"/>
      <c r="K87" s="75"/>
      <c r="L87" s="74"/>
      <c r="M87" s="155"/>
      <c r="N87" s="7"/>
      <c r="O87" s="7"/>
      <c r="P87" s="227"/>
      <c r="R87" s="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s="4" customFormat="1" ht="15.5" customHeight="1" x14ac:dyDescent="0.15">
      <c r="A88" s="2"/>
      <c r="B88" s="260" t="s">
        <v>28</v>
      </c>
      <c r="C88" s="261"/>
      <c r="D88" s="265"/>
      <c r="E88" s="266"/>
      <c r="F88" s="74"/>
      <c r="G88" s="141"/>
      <c r="H88" s="75"/>
      <c r="I88" s="74"/>
      <c r="J88" s="141"/>
      <c r="K88" s="75"/>
      <c r="L88" s="74"/>
      <c r="M88" s="156"/>
      <c r="N88" s="7"/>
      <c r="O88" s="7"/>
      <c r="P88" s="227"/>
      <c r="R88" s="5"/>
    </row>
    <row r="89" spans="1:35" s="4" customFormat="1" ht="15.5" customHeight="1" x14ac:dyDescent="0.15">
      <c r="A89" s="2"/>
      <c r="B89" s="260" t="s">
        <v>29</v>
      </c>
      <c r="C89" s="261"/>
      <c r="D89" s="265"/>
      <c r="E89" s="266"/>
      <c r="F89" s="74"/>
      <c r="G89" s="141"/>
      <c r="H89" s="75"/>
      <c r="I89" s="74"/>
      <c r="J89" s="141"/>
      <c r="K89" s="75"/>
      <c r="L89" s="74"/>
      <c r="M89" s="156"/>
      <c r="N89" s="7"/>
      <c r="O89" s="7"/>
      <c r="P89" s="227"/>
      <c r="R89" s="5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</row>
    <row r="90" spans="1:35" s="4" customFormat="1" ht="15.5" customHeight="1" x14ac:dyDescent="0.15">
      <c r="A90" s="2"/>
      <c r="B90" s="288" t="s">
        <v>73</v>
      </c>
      <c r="C90" s="289"/>
      <c r="D90" s="273"/>
      <c r="E90" s="274"/>
      <c r="F90" s="74"/>
      <c r="G90" s="165"/>
      <c r="H90" s="75"/>
      <c r="I90" s="74"/>
      <c r="J90" s="165"/>
      <c r="K90" s="75"/>
      <c r="L90" s="74"/>
      <c r="M90" s="172"/>
      <c r="N90" s="7"/>
      <c r="O90" s="7"/>
      <c r="P90" s="227"/>
      <c r="R90" s="5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</row>
    <row r="91" spans="1:35" s="4" customFormat="1" ht="15.5" customHeight="1" x14ac:dyDescent="0.15">
      <c r="A91" s="2"/>
      <c r="B91" s="248" t="s">
        <v>30</v>
      </c>
      <c r="C91" s="249"/>
      <c r="D91" s="265"/>
      <c r="E91" s="266"/>
      <c r="F91" s="74"/>
      <c r="G91" s="141"/>
      <c r="H91" s="75"/>
      <c r="I91" s="74"/>
      <c r="J91" s="141"/>
      <c r="K91" s="75"/>
      <c r="L91" s="74"/>
      <c r="M91" s="156"/>
      <c r="N91" s="7"/>
      <c r="O91" s="7"/>
      <c r="P91" s="227"/>
      <c r="R91" s="5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</row>
    <row r="92" spans="1:35" s="4" customFormat="1" ht="15.5" customHeight="1" x14ac:dyDescent="0.15">
      <c r="A92" s="2"/>
      <c r="B92" s="248" t="s">
        <v>30</v>
      </c>
      <c r="C92" s="249"/>
      <c r="D92" s="265"/>
      <c r="E92" s="266"/>
      <c r="F92" s="74"/>
      <c r="G92" s="141"/>
      <c r="H92" s="75"/>
      <c r="I92" s="74"/>
      <c r="J92" s="141"/>
      <c r="K92" s="75"/>
      <c r="L92" s="74"/>
      <c r="M92" s="156"/>
      <c r="N92" s="7"/>
      <c r="O92" s="7"/>
      <c r="P92" s="227"/>
      <c r="R92" s="5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</row>
    <row r="93" spans="1:35" s="4" customFormat="1" ht="15.5" customHeight="1" x14ac:dyDescent="0.15">
      <c r="A93" s="2"/>
      <c r="B93" s="248" t="s">
        <v>30</v>
      </c>
      <c r="C93" s="249"/>
      <c r="D93" s="265"/>
      <c r="E93" s="266"/>
      <c r="F93" s="74"/>
      <c r="G93" s="141"/>
      <c r="H93" s="75"/>
      <c r="I93" s="74"/>
      <c r="J93" s="141"/>
      <c r="K93" s="75"/>
      <c r="L93" s="74"/>
      <c r="M93" s="156"/>
      <c r="N93" s="7"/>
      <c r="O93" s="7"/>
      <c r="P93" s="227"/>
      <c r="R93" s="5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</row>
    <row r="94" spans="1:35" s="4" customFormat="1" ht="15.5" customHeight="1" x14ac:dyDescent="0.15">
      <c r="A94" s="2"/>
      <c r="B94" s="248" t="s">
        <v>29</v>
      </c>
      <c r="C94" s="249"/>
      <c r="D94" s="265"/>
      <c r="E94" s="266"/>
      <c r="F94" s="74"/>
      <c r="G94" s="141"/>
      <c r="H94" s="75"/>
      <c r="I94" s="74"/>
      <c r="J94" s="141"/>
      <c r="K94" s="75"/>
      <c r="L94" s="74"/>
      <c r="M94" s="156"/>
      <c r="N94" s="7"/>
      <c r="O94" s="7"/>
      <c r="P94" s="240"/>
      <c r="R94" s="5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</row>
    <row r="95" spans="1:35" s="4" customFormat="1" ht="15.5" customHeight="1" x14ac:dyDescent="0.15">
      <c r="A95" s="2"/>
      <c r="B95" s="256" t="s">
        <v>72</v>
      </c>
      <c r="C95" s="257"/>
      <c r="D95" s="273"/>
      <c r="E95" s="274"/>
      <c r="F95" s="74"/>
      <c r="G95" s="165"/>
      <c r="H95" s="75"/>
      <c r="I95" s="74"/>
      <c r="J95" s="165"/>
      <c r="K95" s="75"/>
      <c r="L95" s="74"/>
      <c r="M95" s="172"/>
      <c r="N95" s="7"/>
      <c r="O95" s="7"/>
      <c r="P95" s="240"/>
      <c r="R95" s="5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</row>
    <row r="96" spans="1:35" s="4" customFormat="1" ht="15.5" customHeight="1" x14ac:dyDescent="0.15">
      <c r="A96" s="2"/>
      <c r="B96" s="258" t="s">
        <v>30</v>
      </c>
      <c r="C96" s="259"/>
      <c r="D96" s="265"/>
      <c r="E96" s="266"/>
      <c r="F96" s="74"/>
      <c r="G96" s="141"/>
      <c r="H96" s="75"/>
      <c r="I96" s="74"/>
      <c r="J96" s="141"/>
      <c r="K96" s="75"/>
      <c r="L96" s="74"/>
      <c r="M96" s="156"/>
      <c r="N96" s="7"/>
      <c r="O96" s="7"/>
      <c r="P96" s="240"/>
      <c r="R96" s="5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</row>
    <row r="97" spans="1:36" s="4" customFormat="1" ht="15.5" customHeight="1" x14ac:dyDescent="0.15">
      <c r="A97" s="2"/>
      <c r="B97" s="258" t="s">
        <v>30</v>
      </c>
      <c r="C97" s="259"/>
      <c r="D97" s="265"/>
      <c r="E97" s="266"/>
      <c r="F97" s="74"/>
      <c r="G97" s="141"/>
      <c r="H97" s="75"/>
      <c r="I97" s="74"/>
      <c r="J97" s="141"/>
      <c r="K97" s="75"/>
      <c r="L97" s="74"/>
      <c r="M97" s="156"/>
      <c r="N97" s="7"/>
      <c r="O97" s="7"/>
      <c r="P97" s="240"/>
      <c r="R97" s="5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</row>
    <row r="98" spans="1:36" s="4" customFormat="1" ht="15.5" customHeight="1" x14ac:dyDescent="0.15">
      <c r="A98" s="2"/>
      <c r="B98" s="258" t="s">
        <v>30</v>
      </c>
      <c r="C98" s="259"/>
      <c r="D98" s="265"/>
      <c r="E98" s="266"/>
      <c r="F98" s="74"/>
      <c r="G98" s="141"/>
      <c r="H98" s="75"/>
      <c r="I98" s="74"/>
      <c r="J98" s="141"/>
      <c r="K98" s="75"/>
      <c r="L98" s="74"/>
      <c r="M98" s="156"/>
      <c r="N98" s="7"/>
      <c r="O98" s="7"/>
      <c r="P98" s="240"/>
      <c r="R98" s="5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</row>
    <row r="99" spans="1:36" s="4" customFormat="1" ht="15.5" customHeight="1" x14ac:dyDescent="0.15">
      <c r="A99" s="2"/>
      <c r="B99" s="250" t="s">
        <v>29</v>
      </c>
      <c r="C99" s="251"/>
      <c r="D99" s="265"/>
      <c r="E99" s="266"/>
      <c r="F99" s="74"/>
      <c r="G99" s="141"/>
      <c r="H99" s="75"/>
      <c r="I99" s="74"/>
      <c r="J99" s="141"/>
      <c r="K99" s="75"/>
      <c r="L99" s="74"/>
      <c r="M99" s="156"/>
      <c r="N99" s="7"/>
      <c r="O99" s="7"/>
      <c r="P99" s="227"/>
      <c r="R99" s="5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</row>
    <row r="100" spans="1:36" s="4" customFormat="1" ht="15.5" customHeight="1" x14ac:dyDescent="0.15">
      <c r="A100" s="2"/>
      <c r="B100" s="271" t="s">
        <v>71</v>
      </c>
      <c r="C100" s="272"/>
      <c r="D100" s="273"/>
      <c r="E100" s="274"/>
      <c r="F100" s="74"/>
      <c r="G100" s="165"/>
      <c r="H100" s="75"/>
      <c r="I100" s="74"/>
      <c r="J100" s="165"/>
      <c r="K100" s="75"/>
      <c r="L100" s="74"/>
      <c r="M100" s="172"/>
      <c r="N100" s="7"/>
      <c r="O100" s="7"/>
      <c r="P100" s="227"/>
      <c r="R100" s="5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</row>
    <row r="101" spans="1:36" s="4" customFormat="1" ht="15.5" customHeight="1" x14ac:dyDescent="0.15">
      <c r="A101" s="2"/>
      <c r="B101" s="277" t="s">
        <v>31</v>
      </c>
      <c r="C101" s="278"/>
      <c r="D101" s="265"/>
      <c r="E101" s="266"/>
      <c r="F101" s="74"/>
      <c r="G101" s="141"/>
      <c r="H101" s="75"/>
      <c r="I101" s="74"/>
      <c r="J101" s="141"/>
      <c r="K101" s="75"/>
      <c r="L101" s="74"/>
      <c r="M101" s="156"/>
      <c r="N101" s="7"/>
      <c r="O101" s="7"/>
      <c r="P101" s="227"/>
      <c r="R101" s="5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</row>
    <row r="102" spans="1:36" s="4" customFormat="1" ht="15.5" customHeight="1" x14ac:dyDescent="0.15">
      <c r="A102" s="2"/>
      <c r="B102" s="277" t="s">
        <v>31</v>
      </c>
      <c r="C102" s="278"/>
      <c r="D102" s="265"/>
      <c r="E102" s="266"/>
      <c r="F102" s="74"/>
      <c r="G102" s="141"/>
      <c r="H102" s="75"/>
      <c r="I102" s="74"/>
      <c r="J102" s="141"/>
      <c r="K102" s="75"/>
      <c r="L102" s="74"/>
      <c r="M102" s="156"/>
      <c r="N102" s="7"/>
      <c r="O102" s="7"/>
      <c r="P102" s="227"/>
      <c r="R102" s="5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</row>
    <row r="103" spans="1:36" s="4" customFormat="1" ht="15.5" customHeight="1" x14ac:dyDescent="0.15">
      <c r="A103" s="2"/>
      <c r="B103" s="275" t="s">
        <v>31</v>
      </c>
      <c r="C103" s="276"/>
      <c r="D103" s="265"/>
      <c r="E103" s="266"/>
      <c r="F103" s="74"/>
      <c r="G103" s="141"/>
      <c r="H103" s="75"/>
      <c r="I103" s="74"/>
      <c r="J103" s="141"/>
      <c r="K103" s="75"/>
      <c r="L103" s="74"/>
      <c r="M103" s="156"/>
      <c r="N103" s="7"/>
      <c r="O103" s="7"/>
      <c r="P103" s="227"/>
      <c r="R103" s="5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</row>
    <row r="104" spans="1:36" s="4" customFormat="1" ht="15.5" customHeight="1" x14ac:dyDescent="0.15">
      <c r="B104" s="296" t="s">
        <v>29</v>
      </c>
      <c r="C104" s="297"/>
      <c r="D104" s="265"/>
      <c r="E104" s="266"/>
      <c r="F104" s="76"/>
      <c r="G104" s="141"/>
      <c r="H104" s="75"/>
      <c r="I104" s="74"/>
      <c r="J104" s="141"/>
      <c r="K104" s="75"/>
      <c r="L104" s="76"/>
      <c r="M104" s="156"/>
      <c r="N104" s="7"/>
      <c r="O104" s="7"/>
      <c r="P104" s="77" t="s">
        <v>48</v>
      </c>
      <c r="R104" s="78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</row>
    <row r="105" spans="1:36" s="2" customFormat="1" ht="15.5" customHeight="1" thickBot="1" x14ac:dyDescent="0.2">
      <c r="B105" s="71"/>
      <c r="C105" s="72"/>
      <c r="D105" s="72"/>
      <c r="E105" s="79"/>
      <c r="F105" s="80" t="s">
        <v>33</v>
      </c>
      <c r="G105" s="148">
        <f>SUM(G85:G104)</f>
        <v>0</v>
      </c>
      <c r="H105" s="79"/>
      <c r="I105" s="80"/>
      <c r="J105" s="148">
        <f>SUM(J85:J104)</f>
        <v>0</v>
      </c>
      <c r="K105" s="79"/>
      <c r="L105" s="80"/>
      <c r="M105" s="148">
        <f>SUM(M85:M104)</f>
        <v>0</v>
      </c>
      <c r="N105" s="60"/>
      <c r="O105" s="60"/>
      <c r="P105" s="151">
        <f>G105+M105+J105</f>
        <v>0</v>
      </c>
      <c r="R105" s="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</row>
    <row r="106" spans="1:36" s="2" customFormat="1" ht="15.5" customHeight="1" thickBot="1" x14ac:dyDescent="0.2">
      <c r="R106" s="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</row>
    <row r="107" spans="1:36" s="2" customFormat="1" ht="23.25" customHeight="1" x14ac:dyDescent="0.15">
      <c r="A107" s="2" t="s">
        <v>49</v>
      </c>
      <c r="B107" s="13" t="s">
        <v>50</v>
      </c>
      <c r="C107" s="14"/>
      <c r="D107" s="14"/>
      <c r="E107" s="19"/>
      <c r="F107" s="14" t="s">
        <v>17</v>
      </c>
      <c r="G107" s="15"/>
      <c r="H107" s="15"/>
      <c r="I107" s="16" t="s">
        <v>18</v>
      </c>
      <c r="J107" s="15"/>
      <c r="K107" s="15"/>
      <c r="L107" s="14" t="s">
        <v>19</v>
      </c>
      <c r="M107" s="15"/>
      <c r="N107" s="3"/>
      <c r="O107" s="3"/>
      <c r="P107" s="61"/>
      <c r="Q107" s="4"/>
      <c r="R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</row>
    <row r="108" spans="1:36" s="2" customFormat="1" ht="21" customHeight="1" x14ac:dyDescent="0.15">
      <c r="B108" s="220" t="s">
        <v>20</v>
      </c>
      <c r="C108" s="221"/>
      <c r="D108" s="208" t="s">
        <v>47</v>
      </c>
      <c r="E108" s="209"/>
      <c r="F108" s="33"/>
      <c r="G108" s="34" t="s">
        <v>37</v>
      </c>
      <c r="H108" s="34"/>
      <c r="I108" s="33"/>
      <c r="J108" s="34" t="s">
        <v>37</v>
      </c>
      <c r="K108" s="34"/>
      <c r="L108" s="33"/>
      <c r="M108" s="36" t="s">
        <v>37</v>
      </c>
      <c r="N108" s="185"/>
      <c r="O108" s="185"/>
      <c r="P108" s="227"/>
      <c r="R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</row>
    <row r="109" spans="1:36" s="4" customFormat="1" ht="15.5" customHeight="1" x14ac:dyDescent="0.15">
      <c r="A109" s="2"/>
      <c r="B109" s="293" t="s">
        <v>26</v>
      </c>
      <c r="C109" s="294"/>
      <c r="D109" s="216"/>
      <c r="E109" s="217"/>
      <c r="F109" s="74"/>
      <c r="G109" s="167"/>
      <c r="H109" s="75"/>
      <c r="I109" s="74"/>
      <c r="J109" s="167"/>
      <c r="K109" s="75"/>
      <c r="L109" s="74"/>
      <c r="M109" s="169"/>
      <c r="N109" s="7"/>
      <c r="O109" s="7"/>
      <c r="P109" s="227"/>
      <c r="R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</row>
    <row r="110" spans="1:36" s="4" customFormat="1" ht="15.5" customHeight="1" x14ac:dyDescent="0.15">
      <c r="A110" s="2"/>
      <c r="B110" s="252" t="s">
        <v>27</v>
      </c>
      <c r="C110" s="253"/>
      <c r="D110" s="265"/>
      <c r="E110" s="266"/>
      <c r="F110" s="74"/>
      <c r="G110" s="138"/>
      <c r="H110" s="75"/>
      <c r="I110" s="74"/>
      <c r="J110" s="138"/>
      <c r="K110" s="75"/>
      <c r="L110" s="74"/>
      <c r="M110" s="155"/>
      <c r="N110" s="7"/>
      <c r="O110" s="7"/>
      <c r="P110" s="227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</row>
    <row r="111" spans="1:36" s="2" customFormat="1" ht="15" customHeight="1" x14ac:dyDescent="0.15">
      <c r="B111" s="252" t="s">
        <v>27</v>
      </c>
      <c r="C111" s="253"/>
      <c r="D111" s="265"/>
      <c r="E111" s="266"/>
      <c r="F111" s="74"/>
      <c r="G111" s="138"/>
      <c r="H111" s="75"/>
      <c r="I111" s="74"/>
      <c r="J111" s="138"/>
      <c r="K111" s="75"/>
      <c r="L111" s="74"/>
      <c r="M111" s="155"/>
      <c r="N111" s="7"/>
      <c r="O111" s="7"/>
      <c r="P111" s="227"/>
      <c r="Q111" s="4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</row>
    <row r="112" spans="1:36" s="2" customFormat="1" ht="15.5" customHeight="1" x14ac:dyDescent="0.15">
      <c r="B112" s="252" t="s">
        <v>28</v>
      </c>
      <c r="C112" s="253"/>
      <c r="D112" s="265"/>
      <c r="E112" s="266"/>
      <c r="F112" s="74"/>
      <c r="G112" s="141"/>
      <c r="H112" s="75"/>
      <c r="I112" s="74"/>
      <c r="J112" s="141"/>
      <c r="K112" s="75"/>
      <c r="L112" s="74"/>
      <c r="M112" s="156"/>
      <c r="N112" s="7"/>
      <c r="O112" s="7"/>
      <c r="P112" s="227"/>
      <c r="Q112" s="4"/>
      <c r="R112" s="56"/>
      <c r="S112" s="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</row>
    <row r="113" spans="1:17" x14ac:dyDescent="0.15">
      <c r="A113" s="2"/>
      <c r="B113" s="252" t="s">
        <v>29</v>
      </c>
      <c r="C113" s="253"/>
      <c r="D113" s="265"/>
      <c r="E113" s="266"/>
      <c r="F113" s="74"/>
      <c r="G113" s="141"/>
      <c r="H113" s="75"/>
      <c r="I113" s="74"/>
      <c r="J113" s="141"/>
      <c r="K113" s="75"/>
      <c r="L113" s="74"/>
      <c r="M113" s="156"/>
      <c r="N113" s="7"/>
      <c r="O113" s="7"/>
      <c r="P113" s="227"/>
      <c r="Q113" s="4"/>
    </row>
    <row r="114" spans="1:17" x14ac:dyDescent="0.15">
      <c r="A114" s="2"/>
      <c r="B114" s="295" t="s">
        <v>73</v>
      </c>
      <c r="C114" s="270"/>
      <c r="D114" s="216"/>
      <c r="E114" s="217"/>
      <c r="F114" s="74"/>
      <c r="G114" s="165"/>
      <c r="H114" s="75"/>
      <c r="I114" s="74"/>
      <c r="J114" s="165"/>
      <c r="K114" s="75"/>
      <c r="L114" s="74"/>
      <c r="M114" s="172"/>
      <c r="N114" s="7"/>
      <c r="O114" s="7"/>
      <c r="P114" s="227"/>
      <c r="Q114" s="4"/>
    </row>
    <row r="115" spans="1:17" x14ac:dyDescent="0.15">
      <c r="A115" s="2"/>
      <c r="B115" s="254" t="s">
        <v>30</v>
      </c>
      <c r="C115" s="255"/>
      <c r="D115" s="265"/>
      <c r="E115" s="266"/>
      <c r="F115" s="74"/>
      <c r="G115" s="141"/>
      <c r="H115" s="75"/>
      <c r="I115" s="74"/>
      <c r="J115" s="141"/>
      <c r="K115" s="75"/>
      <c r="L115" s="74"/>
      <c r="M115" s="156"/>
      <c r="N115" s="7"/>
      <c r="O115" s="7"/>
      <c r="P115" s="227"/>
      <c r="Q115" s="4"/>
    </row>
    <row r="116" spans="1:17" x14ac:dyDescent="0.15">
      <c r="A116" s="2"/>
      <c r="B116" s="254" t="s">
        <v>30</v>
      </c>
      <c r="C116" s="255"/>
      <c r="D116" s="265"/>
      <c r="E116" s="266"/>
      <c r="F116" s="74"/>
      <c r="G116" s="141"/>
      <c r="H116" s="75"/>
      <c r="I116" s="74"/>
      <c r="J116" s="141"/>
      <c r="K116" s="75"/>
      <c r="L116" s="74"/>
      <c r="M116" s="156"/>
      <c r="N116" s="7"/>
      <c r="O116" s="7"/>
      <c r="P116" s="227"/>
      <c r="Q116" s="4"/>
    </row>
    <row r="117" spans="1:17" x14ac:dyDescent="0.15">
      <c r="A117" s="2"/>
      <c r="B117" s="254" t="s">
        <v>30</v>
      </c>
      <c r="C117" s="255"/>
      <c r="D117" s="265"/>
      <c r="E117" s="266"/>
      <c r="F117" s="74"/>
      <c r="G117" s="141"/>
      <c r="H117" s="75"/>
      <c r="I117" s="74"/>
      <c r="J117" s="141"/>
      <c r="K117" s="75"/>
      <c r="L117" s="74"/>
      <c r="M117" s="156"/>
      <c r="N117" s="7"/>
      <c r="O117" s="7"/>
      <c r="P117" s="227"/>
      <c r="Q117" s="4"/>
    </row>
    <row r="118" spans="1:17" x14ac:dyDescent="0.15">
      <c r="A118" s="2"/>
      <c r="B118" s="254" t="s">
        <v>74</v>
      </c>
      <c r="C118" s="255"/>
      <c r="D118" s="265"/>
      <c r="E118" s="266"/>
      <c r="F118" s="74"/>
      <c r="G118" s="141"/>
      <c r="H118" s="75"/>
      <c r="I118" s="74"/>
      <c r="J118" s="141"/>
      <c r="K118" s="75"/>
      <c r="L118" s="74"/>
      <c r="M118" s="156"/>
      <c r="N118" s="7"/>
      <c r="O118" s="7"/>
      <c r="P118" s="240"/>
      <c r="Q118" s="4"/>
    </row>
    <row r="119" spans="1:17" x14ac:dyDescent="0.15">
      <c r="A119" s="2"/>
      <c r="B119" s="267" t="s">
        <v>72</v>
      </c>
      <c r="C119" s="268"/>
      <c r="D119" s="237"/>
      <c r="E119" s="238"/>
      <c r="F119" s="74"/>
      <c r="G119" s="165"/>
      <c r="H119" s="75"/>
      <c r="I119" s="74"/>
      <c r="J119" s="165"/>
      <c r="K119" s="75"/>
      <c r="L119" s="74"/>
      <c r="M119" s="172"/>
      <c r="N119" s="7"/>
      <c r="O119" s="7"/>
      <c r="P119" s="240"/>
      <c r="Q119" s="4"/>
    </row>
    <row r="120" spans="1:17" x14ac:dyDescent="0.15">
      <c r="A120" s="2"/>
      <c r="B120" s="262" t="s">
        <v>30</v>
      </c>
      <c r="C120" s="263"/>
      <c r="D120" s="265"/>
      <c r="E120" s="266"/>
      <c r="F120" s="74"/>
      <c r="G120" s="141"/>
      <c r="H120" s="75"/>
      <c r="I120" s="74"/>
      <c r="J120" s="141"/>
      <c r="K120" s="75"/>
      <c r="L120" s="74"/>
      <c r="M120" s="156"/>
      <c r="N120" s="7"/>
      <c r="O120" s="7"/>
      <c r="P120" s="240"/>
      <c r="Q120" s="4"/>
    </row>
    <row r="121" spans="1:17" x14ac:dyDescent="0.15">
      <c r="A121" s="2"/>
      <c r="B121" s="262" t="s">
        <v>30</v>
      </c>
      <c r="C121" s="263"/>
      <c r="D121" s="265"/>
      <c r="E121" s="266"/>
      <c r="F121" s="74"/>
      <c r="G121" s="141"/>
      <c r="H121" s="75"/>
      <c r="I121" s="74"/>
      <c r="J121" s="141"/>
      <c r="K121" s="75"/>
      <c r="L121" s="74"/>
      <c r="M121" s="156"/>
      <c r="N121" s="7"/>
      <c r="O121" s="7"/>
      <c r="P121" s="240"/>
      <c r="Q121" s="4"/>
    </row>
    <row r="122" spans="1:17" x14ac:dyDescent="0.15">
      <c r="A122" s="2"/>
      <c r="B122" s="262" t="s">
        <v>30</v>
      </c>
      <c r="C122" s="263"/>
      <c r="D122" s="265"/>
      <c r="E122" s="266"/>
      <c r="F122" s="74"/>
      <c r="G122" s="141"/>
      <c r="H122" s="75"/>
      <c r="I122" s="74"/>
      <c r="J122" s="141"/>
      <c r="K122" s="75"/>
      <c r="L122" s="74"/>
      <c r="M122" s="156"/>
      <c r="N122" s="7"/>
      <c r="O122" s="7"/>
      <c r="P122" s="240"/>
      <c r="Q122" s="4"/>
    </row>
    <row r="123" spans="1:17" x14ac:dyDescent="0.15">
      <c r="A123" s="2"/>
      <c r="B123" s="262" t="s">
        <v>29</v>
      </c>
      <c r="C123" s="263"/>
      <c r="D123" s="265"/>
      <c r="E123" s="266"/>
      <c r="F123" s="74"/>
      <c r="G123" s="141"/>
      <c r="H123" s="75"/>
      <c r="I123" s="74"/>
      <c r="J123" s="141"/>
      <c r="K123" s="75"/>
      <c r="L123" s="74"/>
      <c r="M123" s="156"/>
      <c r="N123" s="7"/>
      <c r="O123" s="7"/>
      <c r="P123" s="227"/>
      <c r="Q123" s="4"/>
    </row>
    <row r="124" spans="1:17" x14ac:dyDescent="0.15">
      <c r="A124" s="2"/>
      <c r="B124" s="269" t="s">
        <v>71</v>
      </c>
      <c r="C124" s="270"/>
      <c r="D124" s="216"/>
      <c r="E124" s="217"/>
      <c r="F124" s="74"/>
      <c r="G124" s="165"/>
      <c r="H124" s="75"/>
      <c r="I124" s="74"/>
      <c r="J124" s="165"/>
      <c r="K124" s="75"/>
      <c r="L124" s="74"/>
      <c r="M124" s="172"/>
      <c r="N124" s="7"/>
      <c r="O124" s="7"/>
      <c r="P124" s="227"/>
      <c r="Q124" s="4"/>
    </row>
    <row r="125" spans="1:17" x14ac:dyDescent="0.15">
      <c r="A125" s="2"/>
      <c r="B125" s="264" t="s">
        <v>31</v>
      </c>
      <c r="C125" s="255"/>
      <c r="D125" s="265"/>
      <c r="E125" s="266"/>
      <c r="F125" s="74"/>
      <c r="G125" s="141"/>
      <c r="H125" s="75"/>
      <c r="I125" s="74"/>
      <c r="J125" s="141"/>
      <c r="K125" s="75"/>
      <c r="L125" s="74"/>
      <c r="M125" s="156"/>
      <c r="N125" s="7"/>
      <c r="O125" s="7"/>
      <c r="P125" s="227"/>
      <c r="Q125" s="4"/>
    </row>
    <row r="126" spans="1:17" x14ac:dyDescent="0.15">
      <c r="A126" s="2"/>
      <c r="B126" s="264" t="s">
        <v>31</v>
      </c>
      <c r="C126" s="255"/>
      <c r="D126" s="265"/>
      <c r="E126" s="266"/>
      <c r="F126" s="74"/>
      <c r="G126" s="141"/>
      <c r="H126" s="75"/>
      <c r="I126" s="74"/>
      <c r="J126" s="141"/>
      <c r="K126" s="75"/>
      <c r="L126" s="74"/>
      <c r="M126" s="156"/>
      <c r="N126" s="7"/>
      <c r="O126" s="7"/>
      <c r="P126" s="227"/>
      <c r="Q126" s="4"/>
    </row>
    <row r="127" spans="1:17" x14ac:dyDescent="0.15">
      <c r="A127" s="2"/>
      <c r="B127" s="264" t="s">
        <v>31</v>
      </c>
      <c r="C127" s="255"/>
      <c r="D127" s="265"/>
      <c r="E127" s="266"/>
      <c r="F127" s="74"/>
      <c r="G127" s="141"/>
      <c r="H127" s="75"/>
      <c r="I127" s="74"/>
      <c r="J127" s="141"/>
      <c r="K127" s="75"/>
      <c r="L127" s="74"/>
      <c r="M127" s="156"/>
      <c r="N127" s="7"/>
      <c r="O127" s="7"/>
      <c r="P127" s="227"/>
      <c r="Q127" s="4"/>
    </row>
    <row r="128" spans="1:17" x14ac:dyDescent="0.15">
      <c r="A128" s="4"/>
      <c r="B128" s="264" t="s">
        <v>29</v>
      </c>
      <c r="C128" s="255"/>
      <c r="D128" s="265"/>
      <c r="E128" s="266"/>
      <c r="F128" s="76"/>
      <c r="G128" s="141"/>
      <c r="H128" s="75"/>
      <c r="I128" s="74"/>
      <c r="J128" s="141"/>
      <c r="K128" s="75"/>
      <c r="L128" s="76"/>
      <c r="M128" s="156"/>
      <c r="N128" s="7"/>
      <c r="O128" s="7"/>
      <c r="P128" s="77" t="s">
        <v>48</v>
      </c>
      <c r="Q128" s="70"/>
    </row>
    <row r="129" spans="1:17" ht="14" thickBot="1" x14ac:dyDescent="0.2">
      <c r="A129" s="2"/>
      <c r="B129" s="71"/>
      <c r="C129" s="72"/>
      <c r="D129" s="72"/>
      <c r="E129" s="79"/>
      <c r="F129" s="80" t="s">
        <v>33</v>
      </c>
      <c r="G129" s="148">
        <f>SUM(G109:G128)</f>
        <v>0</v>
      </c>
      <c r="H129" s="79"/>
      <c r="I129" s="80"/>
      <c r="J129" s="148">
        <f>SUM(J109:J128)</f>
        <v>0</v>
      </c>
      <c r="K129" s="79"/>
      <c r="L129" s="80"/>
      <c r="M129" s="148">
        <f>SUM(M109:M128)</f>
        <v>0</v>
      </c>
      <c r="N129" s="60"/>
      <c r="O129" s="60"/>
      <c r="P129" s="151">
        <f>G129+M129+J129</f>
        <v>0</v>
      </c>
      <c r="Q129" s="2"/>
    </row>
    <row r="130" spans="1:17" ht="14" thickBot="1" x14ac:dyDescent="0.2">
      <c r="A130" s="2"/>
      <c r="B130" s="22"/>
      <c r="C130" s="22"/>
      <c r="D130" s="22"/>
      <c r="E130" s="23"/>
      <c r="F130" s="22"/>
      <c r="G130" s="153"/>
      <c r="H130" s="23"/>
      <c r="I130" s="22"/>
      <c r="J130" s="153"/>
      <c r="K130" s="23"/>
      <c r="L130" s="22"/>
      <c r="M130" s="153"/>
      <c r="N130" s="185"/>
      <c r="O130" s="185"/>
      <c r="P130" s="157"/>
      <c r="Q130" s="2"/>
    </row>
    <row r="131" spans="1:17" x14ac:dyDescent="0.15">
      <c r="A131" s="2" t="s">
        <v>51</v>
      </c>
      <c r="B131" s="13" t="s">
        <v>52</v>
      </c>
      <c r="C131" s="14"/>
      <c r="D131" s="14"/>
      <c r="E131" s="19"/>
      <c r="F131" s="68"/>
      <c r="G131" s="154">
        <f>G33+G57+G81+G105+G129</f>
        <v>0</v>
      </c>
      <c r="H131" s="210"/>
      <c r="I131" s="210"/>
      <c r="J131" s="154">
        <f>J33+J57+J81+J105+J129</f>
        <v>0</v>
      </c>
      <c r="K131" s="210"/>
      <c r="L131" s="210"/>
      <c r="M131" s="154">
        <f>M33+M57+M81+M105+M129</f>
        <v>0</v>
      </c>
      <c r="N131" s="11"/>
      <c r="O131" s="11"/>
      <c r="P131" s="158">
        <f>SUM(G131,J131,M131)</f>
        <v>0</v>
      </c>
      <c r="Q131" s="2"/>
    </row>
    <row r="132" spans="1:17" x14ac:dyDescent="0.15">
      <c r="A132" s="2"/>
      <c r="B132" s="20"/>
      <c r="C132" s="21"/>
      <c r="D132" s="22"/>
      <c r="E132" s="23"/>
      <c r="F132" s="24"/>
      <c r="G132" s="25"/>
      <c r="H132" s="26"/>
      <c r="I132" s="26"/>
      <c r="J132" s="25"/>
      <c r="K132" s="26"/>
      <c r="L132" s="26"/>
      <c r="M132" s="25"/>
      <c r="N132" s="8"/>
      <c r="O132" s="185"/>
      <c r="P132" s="227"/>
      <c r="Q132" s="2"/>
    </row>
    <row r="133" spans="1:17" x14ac:dyDescent="0.15">
      <c r="A133" s="2" t="s">
        <v>53</v>
      </c>
      <c r="B133" s="27" t="s">
        <v>54</v>
      </c>
      <c r="C133" s="21"/>
      <c r="D133" s="22"/>
      <c r="E133" s="28"/>
      <c r="F133" s="21"/>
      <c r="G133" s="29">
        <f>IFERROR(G131/P131,)</f>
        <v>0</v>
      </c>
      <c r="H133" s="28"/>
      <c r="I133" s="21"/>
      <c r="J133" s="29">
        <f>IFERROR(J131/P131,0)</f>
        <v>0</v>
      </c>
      <c r="K133" s="28"/>
      <c r="L133" s="21"/>
      <c r="M133" s="29">
        <f>IFERROR(M131/P131,0)</f>
        <v>0</v>
      </c>
      <c r="N133" s="185"/>
      <c r="O133" s="7"/>
      <c r="P133" s="12">
        <f>SUM(G133,J133,M133)</f>
        <v>0</v>
      </c>
      <c r="Q133" s="4"/>
    </row>
    <row r="134" spans="1:17" x14ac:dyDescent="0.15">
      <c r="A134" s="2"/>
      <c r="B134" s="27"/>
      <c r="C134" s="21"/>
      <c r="D134" s="22"/>
      <c r="E134" s="28"/>
      <c r="F134" s="21"/>
      <c r="G134" s="186"/>
      <c r="H134" s="28"/>
      <c r="I134" s="21"/>
      <c r="J134" s="186"/>
      <c r="K134" s="28"/>
      <c r="L134" s="21"/>
      <c r="M134" s="186"/>
      <c r="N134" s="185"/>
      <c r="O134" s="7"/>
      <c r="P134" s="187"/>
      <c r="Q134" s="4"/>
    </row>
    <row r="135" spans="1:17" ht="14" thickBot="1" x14ac:dyDescent="0.2">
      <c r="A135" s="2"/>
      <c r="B135" s="188" t="s">
        <v>55</v>
      </c>
      <c r="C135" s="30"/>
      <c r="D135" s="30"/>
      <c r="E135" s="31"/>
      <c r="F135" s="32"/>
      <c r="G135" s="189">
        <f>G131*0.5</f>
        <v>0</v>
      </c>
      <c r="H135" s="190"/>
      <c r="I135" s="190"/>
      <c r="J135" s="189">
        <f>J131*0.5</f>
        <v>0</v>
      </c>
      <c r="K135" s="190"/>
      <c r="L135" s="190"/>
      <c r="M135" s="189">
        <f>M131*0.25</f>
        <v>0</v>
      </c>
      <c r="N135" s="9"/>
      <c r="O135" s="9"/>
      <c r="P135" s="191">
        <f>SUM(G135+J135+M135)</f>
        <v>0</v>
      </c>
      <c r="Q135" s="2"/>
    </row>
    <row r="136" spans="1:17" x14ac:dyDescent="0.15">
      <c r="A136" s="2"/>
      <c r="B136" s="2"/>
      <c r="C136" s="2"/>
      <c r="D136" s="2"/>
      <c r="E136" s="185"/>
      <c r="F136" s="10"/>
      <c r="G136" s="185"/>
      <c r="H136" s="185"/>
      <c r="I136" s="2"/>
      <c r="J136" s="185"/>
      <c r="K136" s="185"/>
      <c r="L136" s="2"/>
      <c r="M136" s="185"/>
      <c r="N136" s="185"/>
      <c r="O136" s="185"/>
      <c r="P136" s="185"/>
      <c r="Q136" s="226"/>
    </row>
    <row r="138" spans="1:17" ht="20" x14ac:dyDescent="0.15">
      <c r="A138" s="55" t="s">
        <v>56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</row>
    <row r="139" spans="1:17" ht="14" thickBot="1" x14ac:dyDescent="0.2">
      <c r="A139" s="46"/>
      <c r="B139" s="46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6"/>
      <c r="Q139" s="46"/>
    </row>
    <row r="140" spans="1:17" x14ac:dyDescent="0.15">
      <c r="A140" s="81"/>
      <c r="B140" s="82"/>
      <c r="C140" s="199">
        <v>2021</v>
      </c>
      <c r="D140" s="199"/>
      <c r="E140" s="199"/>
      <c r="F140" s="83"/>
      <c r="G140" s="200">
        <v>2022</v>
      </c>
      <c r="H140" s="201"/>
      <c r="I140" s="200">
        <v>2023</v>
      </c>
      <c r="J140" s="201"/>
      <c r="K140" s="200">
        <v>2024</v>
      </c>
      <c r="L140" s="201"/>
      <c r="M140" s="200">
        <v>2025</v>
      </c>
      <c r="N140" s="201"/>
      <c r="O140" s="200" t="s">
        <v>33</v>
      </c>
      <c r="P140" s="201"/>
      <c r="Q140" s="84" t="s">
        <v>57</v>
      </c>
    </row>
    <row r="141" spans="1:17" x14ac:dyDescent="0.15">
      <c r="A141" s="85"/>
      <c r="B141" s="86" t="s">
        <v>58</v>
      </c>
      <c r="D141" s="87" t="s">
        <v>59</v>
      </c>
      <c r="E141" s="88" t="s">
        <v>60</v>
      </c>
      <c r="F141" s="86"/>
      <c r="G141" s="89" t="s">
        <v>59</v>
      </c>
      <c r="H141" s="89" t="s">
        <v>60</v>
      </c>
      <c r="I141" s="89" t="s">
        <v>59</v>
      </c>
      <c r="J141" s="89" t="s">
        <v>60</v>
      </c>
      <c r="K141" s="89" t="s">
        <v>59</v>
      </c>
      <c r="L141" s="89" t="s">
        <v>60</v>
      </c>
      <c r="M141" s="89" t="s">
        <v>59</v>
      </c>
      <c r="N141" s="89" t="s">
        <v>60</v>
      </c>
      <c r="O141" s="89" t="s">
        <v>59</v>
      </c>
      <c r="P141" s="89" t="s">
        <v>60</v>
      </c>
      <c r="Q141" s="90"/>
    </row>
    <row r="142" spans="1:17" x14ac:dyDescent="0.15">
      <c r="A142" s="224" t="s">
        <v>26</v>
      </c>
      <c r="B142" s="225"/>
      <c r="D142" s="91"/>
      <c r="E142" s="91"/>
      <c r="F142" s="92"/>
      <c r="G142" s="92"/>
      <c r="H142" s="92"/>
      <c r="I142" s="92"/>
      <c r="J142" s="92"/>
      <c r="K142" s="92"/>
      <c r="L142" s="92"/>
      <c r="M142" s="92"/>
      <c r="N142" s="92"/>
      <c r="O142" s="93"/>
      <c r="P142" s="93"/>
      <c r="Q142" s="94"/>
    </row>
    <row r="143" spans="1:17" x14ac:dyDescent="0.15">
      <c r="A143" s="95">
        <v>1</v>
      </c>
      <c r="B143" s="178" t="s">
        <v>27</v>
      </c>
      <c r="D143" s="159"/>
      <c r="E143" s="159"/>
      <c r="F143" s="160"/>
      <c r="G143" s="159"/>
      <c r="H143" s="159"/>
      <c r="I143" s="159"/>
      <c r="J143" s="159"/>
      <c r="K143" s="159"/>
      <c r="L143" s="159"/>
      <c r="M143" s="159"/>
      <c r="N143" s="159"/>
      <c r="O143" s="161">
        <f t="shared" ref="O143:P146" si="9">SUM(D143,G143,I143,K143,M143)</f>
        <v>0</v>
      </c>
      <c r="P143" s="161">
        <f t="shared" si="9"/>
        <v>0</v>
      </c>
      <c r="Q143" s="162">
        <f>SUM(O143:P143)</f>
        <v>0</v>
      </c>
    </row>
    <row r="144" spans="1:17" x14ac:dyDescent="0.15">
      <c r="A144" s="95">
        <v>2</v>
      </c>
      <c r="B144" s="178" t="s">
        <v>27</v>
      </c>
      <c r="D144" s="159"/>
      <c r="E144" s="159"/>
      <c r="F144" s="160"/>
      <c r="G144" s="159"/>
      <c r="H144" s="159"/>
      <c r="I144" s="159"/>
      <c r="J144" s="159"/>
      <c r="K144" s="159"/>
      <c r="L144" s="159"/>
      <c r="M144" s="159"/>
      <c r="N144" s="159"/>
      <c r="O144" s="161">
        <f t="shared" si="9"/>
        <v>0</v>
      </c>
      <c r="P144" s="161">
        <f t="shared" si="9"/>
        <v>0</v>
      </c>
      <c r="Q144" s="162">
        <f>SUM(O144:P144)</f>
        <v>0</v>
      </c>
    </row>
    <row r="145" spans="1:21" x14ac:dyDescent="0.15">
      <c r="A145" s="95">
        <v>3</v>
      </c>
      <c r="B145" s="178" t="s">
        <v>27</v>
      </c>
      <c r="D145" s="159"/>
      <c r="E145" s="159"/>
      <c r="F145" s="160"/>
      <c r="G145" s="159"/>
      <c r="H145" s="159"/>
      <c r="I145" s="159"/>
      <c r="J145" s="159"/>
      <c r="K145" s="159"/>
      <c r="L145" s="159"/>
      <c r="M145" s="159"/>
      <c r="N145" s="159"/>
      <c r="O145" s="161">
        <f>SUM(D145,G145,I145,K145,M145)</f>
        <v>0</v>
      </c>
      <c r="P145" s="161">
        <f t="shared" si="9"/>
        <v>0</v>
      </c>
      <c r="Q145" s="162">
        <f t="shared" ref="Q145:Q146" si="10">SUM(O145:P145)</f>
        <v>0</v>
      </c>
    </row>
    <row r="146" spans="1:21" x14ac:dyDescent="0.15">
      <c r="A146" s="95" t="s">
        <v>61</v>
      </c>
      <c r="B146" s="179" t="str">
        <f>B17</f>
        <v>…..</v>
      </c>
      <c r="D146" s="159"/>
      <c r="E146" s="159"/>
      <c r="F146" s="160"/>
      <c r="G146" s="159"/>
      <c r="H146" s="159"/>
      <c r="I146" s="159"/>
      <c r="J146" s="159"/>
      <c r="K146" s="159"/>
      <c r="L146" s="159"/>
      <c r="M146" s="159"/>
      <c r="N146" s="159"/>
      <c r="O146" s="161">
        <f t="shared" si="9"/>
        <v>0</v>
      </c>
      <c r="P146" s="161">
        <f t="shared" si="9"/>
        <v>0</v>
      </c>
      <c r="Q146" s="162">
        <f t="shared" si="10"/>
        <v>0</v>
      </c>
    </row>
    <row r="147" spans="1:21" x14ac:dyDescent="0.15">
      <c r="A147" s="95"/>
      <c r="B147" s="96" t="s">
        <v>62</v>
      </c>
      <c r="D147" s="161">
        <f>SUM(D143:D146)</f>
        <v>0</v>
      </c>
      <c r="E147" s="161">
        <f>SUM(E143:E146)</f>
        <v>0</v>
      </c>
      <c r="F147" s="160"/>
      <c r="G147" s="161">
        <f t="shared" ref="G147:P147" si="11">SUM(G143:G146)</f>
        <v>0</v>
      </c>
      <c r="H147" s="161">
        <f>SUM(H143:H146)</f>
        <v>0</v>
      </c>
      <c r="I147" s="161">
        <f>SUM(I143:I146)</f>
        <v>0</v>
      </c>
      <c r="J147" s="161">
        <f t="shared" si="11"/>
        <v>0</v>
      </c>
      <c r="K147" s="161">
        <f t="shared" si="11"/>
        <v>0</v>
      </c>
      <c r="L147" s="161">
        <f t="shared" si="11"/>
        <v>0</v>
      </c>
      <c r="M147" s="161">
        <f t="shared" si="11"/>
        <v>0</v>
      </c>
      <c r="N147" s="161">
        <f t="shared" si="11"/>
        <v>0</v>
      </c>
      <c r="O147" s="161">
        <f>SUM(O143:O146)</f>
        <v>0</v>
      </c>
      <c r="P147" s="161">
        <f t="shared" si="11"/>
        <v>0</v>
      </c>
      <c r="Q147" s="162">
        <f>SUM(Q143:Q146)</f>
        <v>0</v>
      </c>
      <c r="R147" s="204"/>
    </row>
    <row r="148" spans="1:21" x14ac:dyDescent="0.15">
      <c r="A148" s="98"/>
      <c r="B148" s="9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3"/>
    </row>
    <row r="149" spans="1:21" x14ac:dyDescent="0.15">
      <c r="A149" s="222" t="s">
        <v>73</v>
      </c>
      <c r="B149" s="223"/>
      <c r="D149" s="164"/>
      <c r="E149" s="164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3"/>
      <c r="S149" s="195"/>
    </row>
    <row r="150" spans="1:21" x14ac:dyDescent="0.15">
      <c r="A150" s="101">
        <v>4</v>
      </c>
      <c r="B150" s="180" t="s">
        <v>30</v>
      </c>
      <c r="D150" s="159"/>
      <c r="E150" s="159"/>
      <c r="F150" s="160"/>
      <c r="G150" s="159"/>
      <c r="H150" s="159"/>
      <c r="I150" s="159"/>
      <c r="J150" s="159"/>
      <c r="K150" s="159"/>
      <c r="L150" s="159"/>
      <c r="M150" s="159"/>
      <c r="N150" s="159"/>
      <c r="O150" s="161">
        <f t="shared" ref="O150:P153" si="12">SUM(D150,G150,I150,K150,M150)</f>
        <v>0</v>
      </c>
      <c r="P150" s="161">
        <f t="shared" si="12"/>
        <v>0</v>
      </c>
      <c r="Q150" s="162">
        <f>SUM(O150:P150)</f>
        <v>0</v>
      </c>
      <c r="S150" s="195"/>
      <c r="U150" s="195"/>
    </row>
    <row r="151" spans="1:21" x14ac:dyDescent="0.15">
      <c r="A151" s="101">
        <v>5</v>
      </c>
      <c r="B151" s="180" t="s">
        <v>30</v>
      </c>
      <c r="D151" s="159"/>
      <c r="E151" s="159"/>
      <c r="F151" s="160"/>
      <c r="G151" s="159"/>
      <c r="H151" s="159"/>
      <c r="I151" s="159"/>
      <c r="J151" s="159"/>
      <c r="K151" s="159"/>
      <c r="L151" s="159"/>
      <c r="M151" s="159"/>
      <c r="N151" s="159"/>
      <c r="O151" s="161">
        <f t="shared" si="12"/>
        <v>0</v>
      </c>
      <c r="P151" s="161">
        <f t="shared" si="12"/>
        <v>0</v>
      </c>
      <c r="Q151" s="162">
        <f>SUM(O151:P151)</f>
        <v>0</v>
      </c>
    </row>
    <row r="152" spans="1:21" x14ac:dyDescent="0.15">
      <c r="A152" s="101">
        <v>6</v>
      </c>
      <c r="B152" s="180" t="s">
        <v>30</v>
      </c>
      <c r="D152" s="159"/>
      <c r="E152" s="159"/>
      <c r="F152" s="160"/>
      <c r="G152" s="159"/>
      <c r="H152" s="159"/>
      <c r="I152" s="159"/>
      <c r="J152" s="159"/>
      <c r="K152" s="159"/>
      <c r="L152" s="159"/>
      <c r="M152" s="159"/>
      <c r="N152" s="159"/>
      <c r="O152" s="161">
        <f t="shared" si="12"/>
        <v>0</v>
      </c>
      <c r="P152" s="161">
        <f t="shared" si="12"/>
        <v>0</v>
      </c>
      <c r="Q152" s="162">
        <f>SUM(O152:P152)</f>
        <v>0</v>
      </c>
    </row>
    <row r="153" spans="1:21" x14ac:dyDescent="0.15">
      <c r="A153" s="101" t="s">
        <v>61</v>
      </c>
      <c r="B153" s="180" t="str">
        <f>B22</f>
        <v>…..</v>
      </c>
      <c r="D153" s="159"/>
      <c r="E153" s="159"/>
      <c r="F153" s="160"/>
      <c r="G153" s="159"/>
      <c r="H153" s="159"/>
      <c r="I153" s="159"/>
      <c r="J153" s="159"/>
      <c r="K153" s="159"/>
      <c r="L153" s="159"/>
      <c r="M153" s="159"/>
      <c r="N153" s="159"/>
      <c r="O153" s="161">
        <f t="shared" si="12"/>
        <v>0</v>
      </c>
      <c r="P153" s="161">
        <f t="shared" si="12"/>
        <v>0</v>
      </c>
      <c r="Q153" s="162">
        <f>SUM(O153:P153)</f>
        <v>0</v>
      </c>
    </row>
    <row r="154" spans="1:21" x14ac:dyDescent="0.15">
      <c r="A154" s="101"/>
      <c r="B154" s="102" t="s">
        <v>77</v>
      </c>
      <c r="D154" s="161">
        <f>SUM(D150:D153)</f>
        <v>0</v>
      </c>
      <c r="E154" s="161">
        <f>SUM(E150:E153)</f>
        <v>0</v>
      </c>
      <c r="F154" s="164"/>
      <c r="G154" s="161">
        <f t="shared" ref="G154:N154" si="13">SUM(G150:G153)</f>
        <v>0</v>
      </c>
      <c r="H154" s="161">
        <f t="shared" si="13"/>
        <v>0</v>
      </c>
      <c r="I154" s="161">
        <f t="shared" si="13"/>
        <v>0</v>
      </c>
      <c r="J154" s="161">
        <f t="shared" si="13"/>
        <v>0</v>
      </c>
      <c r="K154" s="161">
        <f t="shared" si="13"/>
        <v>0</v>
      </c>
      <c r="L154" s="161">
        <f t="shared" si="13"/>
        <v>0</v>
      </c>
      <c r="M154" s="161">
        <f t="shared" si="13"/>
        <v>0</v>
      </c>
      <c r="N154" s="161">
        <f t="shared" si="13"/>
        <v>0</v>
      </c>
      <c r="O154" s="161">
        <f>SUM(O150:O153)</f>
        <v>0</v>
      </c>
      <c r="P154" s="161">
        <f>SUM(P150:P153)</f>
        <v>0</v>
      </c>
      <c r="Q154" s="162">
        <f>SUM(Q150:Q153)</f>
        <v>0</v>
      </c>
    </row>
    <row r="155" spans="1:21" x14ac:dyDescent="0.15">
      <c r="A155" s="103"/>
      <c r="B155" s="99"/>
      <c r="D155" s="160"/>
      <c r="E155" s="160"/>
      <c r="F155" s="164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3"/>
    </row>
    <row r="156" spans="1:21" x14ac:dyDescent="0.15">
      <c r="A156" s="246" t="s">
        <v>75</v>
      </c>
      <c r="B156" s="244"/>
      <c r="D156" s="164"/>
      <c r="E156" s="164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3"/>
    </row>
    <row r="157" spans="1:21" x14ac:dyDescent="0.15">
      <c r="A157" s="243">
        <v>7</v>
      </c>
      <c r="B157" s="247" t="s">
        <v>30</v>
      </c>
      <c r="D157" s="159"/>
      <c r="E157" s="159"/>
      <c r="F157" s="160"/>
      <c r="G157" s="159"/>
      <c r="H157" s="159"/>
      <c r="I157" s="159"/>
      <c r="J157" s="159"/>
      <c r="K157" s="159"/>
      <c r="L157" s="159"/>
      <c r="M157" s="159"/>
      <c r="N157" s="159"/>
      <c r="O157" s="161">
        <f t="shared" ref="O157:P160" si="14">SUM(D157,G157,I157,K157,M157)</f>
        <v>0</v>
      </c>
      <c r="P157" s="161">
        <f t="shared" si="14"/>
        <v>0</v>
      </c>
      <c r="Q157" s="162">
        <f>SUM(O157:P157)</f>
        <v>0</v>
      </c>
    </row>
    <row r="158" spans="1:21" x14ac:dyDescent="0.15">
      <c r="A158" s="243">
        <v>8</v>
      </c>
      <c r="B158" s="247" t="s">
        <v>30</v>
      </c>
      <c r="D158" s="159"/>
      <c r="E158" s="159"/>
      <c r="F158" s="160"/>
      <c r="G158" s="159"/>
      <c r="H158" s="159"/>
      <c r="I158" s="159"/>
      <c r="J158" s="159"/>
      <c r="K158" s="159"/>
      <c r="L158" s="159"/>
      <c r="M158" s="159"/>
      <c r="N158" s="159"/>
      <c r="O158" s="161">
        <f t="shared" si="14"/>
        <v>0</v>
      </c>
      <c r="P158" s="161">
        <f t="shared" si="14"/>
        <v>0</v>
      </c>
      <c r="Q158" s="162">
        <f>SUM(O158:P158)</f>
        <v>0</v>
      </c>
    </row>
    <row r="159" spans="1:21" x14ac:dyDescent="0.15">
      <c r="A159" s="243">
        <v>9</v>
      </c>
      <c r="B159" s="247" t="s">
        <v>30</v>
      </c>
      <c r="D159" s="159"/>
      <c r="E159" s="159"/>
      <c r="F159" s="160"/>
      <c r="G159" s="159"/>
      <c r="H159" s="159"/>
      <c r="I159" s="159"/>
      <c r="J159" s="159"/>
      <c r="K159" s="159"/>
      <c r="L159" s="159"/>
      <c r="M159" s="159"/>
      <c r="N159" s="159"/>
      <c r="O159" s="161">
        <f t="shared" si="14"/>
        <v>0</v>
      </c>
      <c r="P159" s="161">
        <f t="shared" si="14"/>
        <v>0</v>
      </c>
      <c r="Q159" s="162">
        <f>SUM(O159:P159)</f>
        <v>0</v>
      </c>
    </row>
    <row r="160" spans="1:21" x14ac:dyDescent="0.15">
      <c r="A160" s="243" t="s">
        <v>61</v>
      </c>
      <c r="B160" s="244" t="str">
        <f>B27</f>
        <v>…..</v>
      </c>
      <c r="D160" s="159"/>
      <c r="E160" s="159"/>
      <c r="F160" s="160"/>
      <c r="G160" s="159"/>
      <c r="H160" s="159"/>
      <c r="I160" s="159"/>
      <c r="J160" s="159"/>
      <c r="K160" s="159"/>
      <c r="L160" s="159"/>
      <c r="M160" s="159"/>
      <c r="N160" s="159"/>
      <c r="O160" s="161">
        <f t="shared" si="14"/>
        <v>0</v>
      </c>
      <c r="P160" s="161">
        <f t="shared" si="14"/>
        <v>0</v>
      </c>
      <c r="Q160" s="162">
        <f>SUM(O160:P160)</f>
        <v>0</v>
      </c>
    </row>
    <row r="161" spans="1:28" x14ac:dyDescent="0.15">
      <c r="A161" s="243"/>
      <c r="B161" s="245" t="s">
        <v>76</v>
      </c>
      <c r="D161" s="161">
        <f>SUM(D157:D160)</f>
        <v>0</v>
      </c>
      <c r="E161" s="161">
        <f>SUM(E157:E160)</f>
        <v>0</v>
      </c>
      <c r="F161" s="164"/>
      <c r="G161" s="161">
        <f t="shared" ref="G161:Q161" si="15">SUM(G157:G160)</f>
        <v>0</v>
      </c>
      <c r="H161" s="161">
        <f t="shared" si="15"/>
        <v>0</v>
      </c>
      <c r="I161" s="161">
        <f t="shared" si="15"/>
        <v>0</v>
      </c>
      <c r="J161" s="161">
        <f t="shared" si="15"/>
        <v>0</v>
      </c>
      <c r="K161" s="161">
        <f t="shared" si="15"/>
        <v>0</v>
      </c>
      <c r="L161" s="161">
        <f t="shared" si="15"/>
        <v>0</v>
      </c>
      <c r="M161" s="161">
        <f t="shared" si="15"/>
        <v>0</v>
      </c>
      <c r="N161" s="161">
        <f t="shared" si="15"/>
        <v>0</v>
      </c>
      <c r="O161" s="161">
        <f t="shared" si="15"/>
        <v>0</v>
      </c>
      <c r="P161" s="161">
        <f t="shared" si="15"/>
        <v>0</v>
      </c>
      <c r="Q161" s="162">
        <f t="shared" si="15"/>
        <v>0</v>
      </c>
    </row>
    <row r="162" spans="1:28" x14ac:dyDescent="0.15">
      <c r="A162" s="103"/>
      <c r="B162" s="99"/>
      <c r="D162" s="160"/>
      <c r="E162" s="160"/>
      <c r="F162" s="164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3"/>
    </row>
    <row r="163" spans="1:28" x14ac:dyDescent="0.15">
      <c r="A163" s="214" t="s">
        <v>71</v>
      </c>
      <c r="B163" s="215"/>
      <c r="D163" s="164"/>
      <c r="E163" s="164"/>
      <c r="F163" s="164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3"/>
    </row>
    <row r="164" spans="1:28" x14ac:dyDescent="0.15">
      <c r="A164" s="104">
        <v>10</v>
      </c>
      <c r="B164" s="181" t="s">
        <v>31</v>
      </c>
      <c r="D164" s="159"/>
      <c r="E164" s="159"/>
      <c r="F164" s="164"/>
      <c r="G164" s="159"/>
      <c r="H164" s="159"/>
      <c r="I164" s="159"/>
      <c r="J164" s="159"/>
      <c r="K164" s="159"/>
      <c r="L164" s="159"/>
      <c r="M164" s="159"/>
      <c r="N164" s="159"/>
      <c r="O164" s="161">
        <f t="shared" ref="O164:P167" si="16">SUM(D164,G164,I164,K164,M164)</f>
        <v>0</v>
      </c>
      <c r="P164" s="161">
        <f t="shared" si="16"/>
        <v>0</v>
      </c>
      <c r="Q164" s="162">
        <f>SUM(O164:P164)</f>
        <v>0</v>
      </c>
    </row>
    <row r="165" spans="1:28" x14ac:dyDescent="0.15">
      <c r="A165" s="104">
        <v>11</v>
      </c>
      <c r="B165" s="181" t="s">
        <v>31</v>
      </c>
      <c r="D165" s="159"/>
      <c r="E165" s="159"/>
      <c r="F165" s="164"/>
      <c r="G165" s="159"/>
      <c r="H165" s="159"/>
      <c r="I165" s="159"/>
      <c r="J165" s="159"/>
      <c r="K165" s="159"/>
      <c r="L165" s="159"/>
      <c r="M165" s="159"/>
      <c r="N165" s="159"/>
      <c r="O165" s="161">
        <f t="shared" si="16"/>
        <v>0</v>
      </c>
      <c r="P165" s="161">
        <f t="shared" si="16"/>
        <v>0</v>
      </c>
      <c r="Q165" s="162">
        <f>SUM(O165:P165)</f>
        <v>0</v>
      </c>
    </row>
    <row r="166" spans="1:28" x14ac:dyDescent="0.15">
      <c r="A166" s="104">
        <v>12</v>
      </c>
      <c r="B166" s="181" t="s">
        <v>31</v>
      </c>
      <c r="D166" s="159"/>
      <c r="E166" s="159"/>
      <c r="F166" s="164"/>
      <c r="G166" s="159"/>
      <c r="H166" s="159"/>
      <c r="I166" s="159"/>
      <c r="J166" s="159"/>
      <c r="K166" s="159"/>
      <c r="L166" s="159"/>
      <c r="M166" s="159"/>
      <c r="N166" s="159"/>
      <c r="O166" s="161">
        <f t="shared" si="16"/>
        <v>0</v>
      </c>
      <c r="P166" s="161">
        <f t="shared" si="16"/>
        <v>0</v>
      </c>
      <c r="Q166" s="162">
        <f>SUM(O166:P166)</f>
        <v>0</v>
      </c>
    </row>
    <row r="167" spans="1:28" x14ac:dyDescent="0.15">
      <c r="A167" s="104" t="s">
        <v>61</v>
      </c>
      <c r="B167" s="181" t="str">
        <f>B32</f>
        <v>…..</v>
      </c>
      <c r="D167" s="159"/>
      <c r="E167" s="159"/>
      <c r="F167" s="164"/>
      <c r="G167" s="159"/>
      <c r="H167" s="159"/>
      <c r="I167" s="159"/>
      <c r="J167" s="159"/>
      <c r="K167" s="159"/>
      <c r="L167" s="159"/>
      <c r="M167" s="159"/>
      <c r="N167" s="159"/>
      <c r="O167" s="161">
        <f t="shared" si="16"/>
        <v>0</v>
      </c>
      <c r="P167" s="161">
        <f t="shared" si="16"/>
        <v>0</v>
      </c>
      <c r="Q167" s="162">
        <f t="shared" ref="Q167" si="17">SUM(O167:P167)</f>
        <v>0</v>
      </c>
    </row>
    <row r="168" spans="1:28" x14ac:dyDescent="0.15">
      <c r="A168" s="104"/>
      <c r="B168" s="105" t="s">
        <v>63</v>
      </c>
      <c r="D168" s="161">
        <f>SUM(D164:D167)</f>
        <v>0</v>
      </c>
      <c r="E168" s="161">
        <f>SUM(E164:E167)</f>
        <v>0</v>
      </c>
      <c r="F168" s="164"/>
      <c r="G168" s="161">
        <f t="shared" ref="G168:N168" si="18">SUM(G164:G167)</f>
        <v>0</v>
      </c>
      <c r="H168" s="161">
        <f t="shared" si="18"/>
        <v>0</v>
      </c>
      <c r="I168" s="161">
        <f t="shared" si="18"/>
        <v>0</v>
      </c>
      <c r="J168" s="161">
        <f t="shared" si="18"/>
        <v>0</v>
      </c>
      <c r="K168" s="161">
        <f t="shared" si="18"/>
        <v>0</v>
      </c>
      <c r="L168" s="161">
        <f t="shared" si="18"/>
        <v>0</v>
      </c>
      <c r="M168" s="161">
        <f t="shared" si="18"/>
        <v>0</v>
      </c>
      <c r="N168" s="161">
        <f t="shared" si="18"/>
        <v>0</v>
      </c>
      <c r="O168" s="161">
        <f>SUM(O164:O167)</f>
        <v>0</v>
      </c>
      <c r="P168" s="161">
        <f>SUM(P164:P167)</f>
        <v>0</v>
      </c>
      <c r="Q168" s="162">
        <f>SUM(Q164:Q167)</f>
        <v>0</v>
      </c>
    </row>
    <row r="169" spans="1:28" x14ac:dyDescent="0.15">
      <c r="A169" s="103"/>
      <c r="B169" s="99"/>
      <c r="D169" s="160"/>
      <c r="E169" s="160"/>
      <c r="F169" s="164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3"/>
    </row>
    <row r="170" spans="1:28" x14ac:dyDescent="0.15">
      <c r="A170" s="197" t="s">
        <v>64</v>
      </c>
      <c r="B170" s="198"/>
      <c r="D170" s="164"/>
      <c r="E170" s="164"/>
      <c r="F170" s="164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3"/>
    </row>
    <row r="171" spans="1:28" x14ac:dyDescent="0.15">
      <c r="A171" s="106">
        <v>13</v>
      </c>
      <c r="B171" s="182" t="s">
        <v>65</v>
      </c>
      <c r="D171" s="159"/>
      <c r="E171" s="164"/>
      <c r="F171" s="164"/>
      <c r="G171" s="159"/>
      <c r="H171" s="164"/>
      <c r="I171" s="159"/>
      <c r="J171" s="164"/>
      <c r="K171" s="159"/>
      <c r="L171" s="164"/>
      <c r="M171" s="159"/>
      <c r="N171" s="164"/>
      <c r="O171" s="161">
        <f t="shared" ref="O171:P174" si="19">SUM(D171,G171,I171,K171,M171)</f>
        <v>0</v>
      </c>
      <c r="P171" s="161">
        <f t="shared" si="19"/>
        <v>0</v>
      </c>
      <c r="Q171" s="162">
        <f>SUM(O171:P171)</f>
        <v>0</v>
      </c>
      <c r="T171" s="195"/>
      <c r="U171" s="195"/>
      <c r="V171" s="195"/>
      <c r="W171" s="195"/>
      <c r="X171" s="195"/>
      <c r="Y171" s="195"/>
      <c r="Z171" s="195"/>
      <c r="AA171" s="195"/>
      <c r="AB171" s="195"/>
    </row>
    <row r="172" spans="1:28" x14ac:dyDescent="0.15">
      <c r="A172" s="106">
        <v>14</v>
      </c>
      <c r="B172" s="183" t="s">
        <v>31</v>
      </c>
      <c r="D172" s="159"/>
      <c r="E172" s="164"/>
      <c r="F172" s="164"/>
      <c r="G172" s="159"/>
      <c r="H172" s="164"/>
      <c r="I172" s="159"/>
      <c r="J172" s="164"/>
      <c r="K172" s="159"/>
      <c r="L172" s="164"/>
      <c r="M172" s="159"/>
      <c r="N172" s="164"/>
      <c r="O172" s="161">
        <f t="shared" si="19"/>
        <v>0</v>
      </c>
      <c r="P172" s="161">
        <f t="shared" si="19"/>
        <v>0</v>
      </c>
      <c r="Q172" s="162">
        <f>SUM(O172:P172)</f>
        <v>0</v>
      </c>
      <c r="T172" s="195"/>
      <c r="U172" s="195"/>
      <c r="V172" s="195"/>
      <c r="W172" s="195"/>
      <c r="X172" s="195"/>
      <c r="Y172" s="195"/>
      <c r="Z172" s="195"/>
      <c r="AA172" s="195"/>
      <c r="AB172" s="195"/>
    </row>
    <row r="173" spans="1:28" x14ac:dyDescent="0.15">
      <c r="A173" s="106">
        <v>15</v>
      </c>
      <c r="B173" s="184" t="s">
        <v>31</v>
      </c>
      <c r="D173" s="159"/>
      <c r="E173" s="164"/>
      <c r="F173" s="164"/>
      <c r="G173" s="159"/>
      <c r="H173" s="164"/>
      <c r="I173" s="159"/>
      <c r="J173" s="164"/>
      <c r="K173" s="159"/>
      <c r="L173" s="164"/>
      <c r="M173" s="159"/>
      <c r="N173" s="164"/>
      <c r="O173" s="161">
        <f t="shared" si="19"/>
        <v>0</v>
      </c>
      <c r="P173" s="161">
        <f t="shared" si="19"/>
        <v>0</v>
      </c>
      <c r="Q173" s="162">
        <f t="shared" ref="Q173:Q174" si="20">SUM(O173:P173)</f>
        <v>0</v>
      </c>
      <c r="T173" s="195"/>
      <c r="U173" s="195"/>
      <c r="V173" s="195"/>
      <c r="W173" s="195"/>
      <c r="X173" s="195"/>
      <c r="Y173" s="195"/>
      <c r="Z173" s="195"/>
      <c r="AA173" s="195"/>
      <c r="AB173" s="195"/>
    </row>
    <row r="174" spans="1:28" x14ac:dyDescent="0.15">
      <c r="A174" s="106" t="s">
        <v>61</v>
      </c>
      <c r="B174" s="184"/>
      <c r="D174" s="159"/>
      <c r="E174" s="164"/>
      <c r="F174" s="164"/>
      <c r="G174" s="159"/>
      <c r="H174" s="164"/>
      <c r="I174" s="159"/>
      <c r="J174" s="164"/>
      <c r="K174" s="159"/>
      <c r="L174" s="164"/>
      <c r="M174" s="159"/>
      <c r="N174" s="164"/>
      <c r="O174" s="161">
        <f t="shared" si="19"/>
        <v>0</v>
      </c>
      <c r="P174" s="161">
        <f t="shared" si="19"/>
        <v>0</v>
      </c>
      <c r="Q174" s="162">
        <f t="shared" si="20"/>
        <v>0</v>
      </c>
      <c r="T174" s="195"/>
      <c r="U174" s="195"/>
      <c r="V174" s="195"/>
      <c r="W174" s="195"/>
      <c r="X174" s="195"/>
      <c r="Y174" s="195"/>
      <c r="Z174" s="195"/>
      <c r="AA174" s="195"/>
      <c r="AB174" s="195"/>
    </row>
    <row r="175" spans="1:28" x14ac:dyDescent="0.15">
      <c r="A175" s="106"/>
      <c r="B175" s="107" t="s">
        <v>66</v>
      </c>
      <c r="D175" s="161">
        <f>SUM(D171:D174)</f>
        <v>0</v>
      </c>
      <c r="E175" s="164"/>
      <c r="F175" s="164"/>
      <c r="G175" s="161">
        <f t="shared" ref="G175:Q175" si="21">SUM(G171:G174)</f>
        <v>0</v>
      </c>
      <c r="H175" s="161">
        <f t="shared" si="21"/>
        <v>0</v>
      </c>
      <c r="I175" s="161">
        <f t="shared" si="21"/>
        <v>0</v>
      </c>
      <c r="J175" s="161">
        <f>SUM(J171:J174)</f>
        <v>0</v>
      </c>
      <c r="K175" s="161">
        <f>SUM(K171:K174)</f>
        <v>0</v>
      </c>
      <c r="L175" s="161">
        <f t="shared" si="21"/>
        <v>0</v>
      </c>
      <c r="M175" s="161">
        <f t="shared" si="21"/>
        <v>0</v>
      </c>
      <c r="N175" s="161">
        <f t="shared" si="21"/>
        <v>0</v>
      </c>
      <c r="O175" s="161">
        <f t="shared" si="21"/>
        <v>0</v>
      </c>
      <c r="P175" s="161">
        <f t="shared" si="21"/>
        <v>0</v>
      </c>
      <c r="Q175" s="162">
        <f t="shared" si="21"/>
        <v>0</v>
      </c>
      <c r="T175" s="195"/>
      <c r="U175" s="195"/>
      <c r="V175" s="195"/>
      <c r="W175" s="195"/>
      <c r="X175" s="195"/>
      <c r="Y175" s="195"/>
      <c r="Z175" s="195"/>
      <c r="AA175" s="195"/>
      <c r="AB175" s="195"/>
    </row>
    <row r="176" spans="1:28" x14ac:dyDescent="0.15">
      <c r="A176" s="103"/>
      <c r="B176" s="108"/>
      <c r="D176" s="97"/>
      <c r="E176" s="97"/>
      <c r="F176" s="100"/>
      <c r="G176" s="97"/>
      <c r="H176" s="97"/>
      <c r="I176" s="97"/>
      <c r="J176" s="97"/>
      <c r="K176" s="97"/>
      <c r="L176" s="97"/>
      <c r="M176" s="97"/>
      <c r="N176" s="97"/>
      <c r="O176" s="109"/>
      <c r="P176" s="109"/>
      <c r="Q176" s="110"/>
      <c r="T176" s="195"/>
      <c r="U176" s="302"/>
      <c r="V176" s="192"/>
      <c r="W176" s="192"/>
      <c r="X176" s="192"/>
      <c r="Y176" s="192"/>
      <c r="Z176" s="195"/>
      <c r="AA176" s="195"/>
      <c r="AB176" s="195"/>
    </row>
    <row r="177" spans="1:28" x14ac:dyDescent="0.15">
      <c r="A177" s="103"/>
      <c r="B177" s="108"/>
      <c r="D177" s="111" t="s">
        <v>59</v>
      </c>
      <c r="E177" s="111" t="s">
        <v>60</v>
      </c>
      <c r="F177" s="112"/>
      <c r="G177" s="111" t="s">
        <v>59</v>
      </c>
      <c r="H177" s="111" t="s">
        <v>60</v>
      </c>
      <c r="I177" s="111" t="s">
        <v>59</v>
      </c>
      <c r="J177" s="111" t="s">
        <v>60</v>
      </c>
      <c r="K177" s="111" t="s">
        <v>59</v>
      </c>
      <c r="L177" s="111" t="s">
        <v>60</v>
      </c>
      <c r="M177" s="111" t="s">
        <v>59</v>
      </c>
      <c r="N177" s="111" t="s">
        <v>60</v>
      </c>
      <c r="P177" s="196"/>
      <c r="Q177" s="205" t="s">
        <v>67</v>
      </c>
      <c r="T177" s="195"/>
      <c r="U177" s="195"/>
      <c r="V177" s="193"/>
      <c r="W177" s="193"/>
      <c r="X177" s="193"/>
      <c r="Y177" s="193"/>
      <c r="Z177" s="195"/>
      <c r="AA177" s="195"/>
      <c r="AB177" s="195"/>
    </row>
    <row r="178" spans="1:28" x14ac:dyDescent="0.15">
      <c r="A178" s="103"/>
      <c r="B178" s="229" t="s">
        <v>68</v>
      </c>
      <c r="D178" s="234">
        <f>SUM(D147,D161,D168,D175,D154)</f>
        <v>0</v>
      </c>
      <c r="E178" s="234">
        <f>SUM(E147,E161,E168,E154)</f>
        <v>0</v>
      </c>
      <c r="F178" s="164"/>
      <c r="G178" s="234">
        <f t="shared" ref="G178:N178" si="22">SUM(G147,G161,G168,G175,G154)</f>
        <v>0</v>
      </c>
      <c r="H178" s="234">
        <f t="shared" si="22"/>
        <v>0</v>
      </c>
      <c r="I178" s="234">
        <f t="shared" si="22"/>
        <v>0</v>
      </c>
      <c r="J178" s="234">
        <f t="shared" si="22"/>
        <v>0</v>
      </c>
      <c r="K178" s="234">
        <f t="shared" si="22"/>
        <v>0</v>
      </c>
      <c r="L178" s="234">
        <f t="shared" si="22"/>
        <v>0</v>
      </c>
      <c r="M178" s="234">
        <f t="shared" si="22"/>
        <v>0</v>
      </c>
      <c r="N178" s="234">
        <f t="shared" si="22"/>
        <v>0</v>
      </c>
      <c r="Q178" s="235">
        <f>SUM(D178,E178,G178:N178)</f>
        <v>0</v>
      </c>
      <c r="T178" s="195"/>
      <c r="U178" s="195"/>
      <c r="V178" s="194"/>
      <c r="W178" s="194"/>
      <c r="X178" s="194"/>
      <c r="Y178" s="303"/>
      <c r="Z178" s="195"/>
      <c r="AA178" s="195"/>
      <c r="AB178" s="195"/>
    </row>
    <row r="179" spans="1:28" x14ac:dyDescent="0.15">
      <c r="A179" s="103"/>
      <c r="B179" s="108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Q179" s="110"/>
      <c r="T179" s="195"/>
      <c r="U179" s="195"/>
      <c r="V179" s="193"/>
      <c r="W179" s="193"/>
      <c r="X179" s="193"/>
      <c r="Y179" s="193"/>
      <c r="Z179" s="195"/>
      <c r="AA179" s="195"/>
      <c r="AB179" s="195"/>
    </row>
    <row r="180" spans="1:28" x14ac:dyDescent="0.15">
      <c r="A180" s="103"/>
      <c r="B180" s="115"/>
      <c r="C180" s="116"/>
      <c r="D180" s="116"/>
      <c r="E180" s="117"/>
      <c r="F180" s="118"/>
      <c r="G180" s="113"/>
      <c r="H180" s="113"/>
      <c r="I180" s="113"/>
      <c r="J180" s="113"/>
      <c r="K180" s="113"/>
      <c r="L180" s="113"/>
      <c r="M180" s="113"/>
      <c r="Q180" s="206" t="s">
        <v>69</v>
      </c>
      <c r="R180" s="204"/>
      <c r="T180" s="195"/>
      <c r="U180" s="195"/>
      <c r="V180" s="195"/>
      <c r="W180" s="195"/>
      <c r="X180" s="195"/>
      <c r="Y180" s="195"/>
      <c r="Z180" s="195"/>
      <c r="AA180" s="195"/>
      <c r="AB180" s="195"/>
    </row>
    <row r="181" spans="1:28" x14ac:dyDescent="0.15">
      <c r="A181" s="103"/>
      <c r="B181" s="119"/>
      <c r="C181" s="113"/>
      <c r="D181" s="120"/>
      <c r="E181" s="121"/>
      <c r="F181" s="118"/>
      <c r="G181" s="113"/>
      <c r="H181" s="113"/>
      <c r="I181" s="113"/>
      <c r="J181" s="113"/>
      <c r="K181" s="113"/>
      <c r="L181" s="113"/>
      <c r="M181" s="113"/>
      <c r="N181" s="113"/>
      <c r="O181" s="202"/>
      <c r="P181" s="113"/>
      <c r="Q181" s="207">
        <f>Q178-P131</f>
        <v>0</v>
      </c>
      <c r="T181" s="195"/>
      <c r="U181" s="302"/>
      <c r="V181" s="192"/>
      <c r="W181" s="195"/>
      <c r="X181" s="195"/>
      <c r="Y181" s="195"/>
      <c r="Z181" s="195"/>
      <c r="AA181" s="195"/>
      <c r="AB181" s="195"/>
    </row>
    <row r="182" spans="1:28" x14ac:dyDescent="0.15">
      <c r="A182" s="103"/>
      <c r="B182" s="108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4"/>
      <c r="Q182" s="203"/>
      <c r="T182" s="195"/>
      <c r="U182" s="195"/>
      <c r="V182" s="193"/>
      <c r="W182" s="195"/>
      <c r="X182" s="195"/>
      <c r="Y182" s="195"/>
      <c r="Z182" s="195"/>
      <c r="AA182" s="195"/>
      <c r="AB182" s="195"/>
    </row>
    <row r="183" spans="1:28" x14ac:dyDescent="0.15">
      <c r="A183" s="103"/>
      <c r="B183" s="230" t="s">
        <v>70</v>
      </c>
      <c r="C183" s="231">
        <f>SUM(D178:E178)</f>
        <v>0</v>
      </c>
      <c r="D183" s="232"/>
      <c r="E183" s="233"/>
      <c r="F183" s="150"/>
      <c r="G183" s="231">
        <f>SUM(G178:H178)</f>
        <v>0</v>
      </c>
      <c r="H183" s="232"/>
      <c r="I183" s="231">
        <f>SUM(I178:J178)</f>
        <v>0</v>
      </c>
      <c r="J183" s="232"/>
      <c r="K183" s="231">
        <f>SUM(K178:L178)</f>
        <v>0</v>
      </c>
      <c r="L183" s="232"/>
      <c r="M183" s="231">
        <f>SUM(M178:N178)</f>
        <v>0</v>
      </c>
      <c r="N183" s="232"/>
      <c r="O183" s="231">
        <f>SUM(C183:N183)</f>
        <v>0</v>
      </c>
      <c r="P183" s="232"/>
      <c r="Q183" s="163"/>
      <c r="T183" s="195"/>
      <c r="U183" s="195"/>
      <c r="V183" s="193"/>
      <c r="W183" s="195"/>
      <c r="X183" s="195"/>
      <c r="Y183" s="195"/>
      <c r="Z183" s="195"/>
      <c r="AA183" s="195"/>
      <c r="AB183" s="195"/>
    </row>
    <row r="184" spans="1:28" ht="14" thickBot="1" x14ac:dyDescent="0.2">
      <c r="A184" s="122"/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5"/>
      <c r="Q184" s="126"/>
      <c r="T184" s="195"/>
      <c r="U184" s="304"/>
      <c r="V184" s="305"/>
      <c r="W184" s="305"/>
      <c r="X184" s="305"/>
      <c r="Y184" s="305"/>
      <c r="Z184" s="195"/>
      <c r="AA184" s="195"/>
      <c r="AB184" s="195"/>
    </row>
    <row r="185" spans="1:28" x14ac:dyDescent="0.15">
      <c r="T185" s="195"/>
      <c r="U185" s="228"/>
      <c r="V185" s="195"/>
      <c r="W185" s="195"/>
      <c r="X185" s="195"/>
      <c r="Y185" s="195"/>
      <c r="Z185" s="195"/>
      <c r="AA185" s="195"/>
      <c r="AB185" s="195"/>
    </row>
    <row r="186" spans="1:28" x14ac:dyDescent="0.15">
      <c r="T186" s="195"/>
      <c r="U186" s="195"/>
      <c r="V186" s="195"/>
      <c r="W186" s="195"/>
      <c r="X186" s="195"/>
      <c r="Y186" s="195"/>
      <c r="Z186" s="195"/>
      <c r="AA186" s="195"/>
      <c r="AB186" s="195"/>
    </row>
    <row r="187" spans="1:28" x14ac:dyDescent="0.15">
      <c r="T187" s="195"/>
      <c r="U187" s="195"/>
      <c r="V187" s="195"/>
      <c r="W187" s="195"/>
      <c r="X187" s="195"/>
      <c r="Y187" s="195"/>
      <c r="Z187" s="195"/>
      <c r="AA187" s="195"/>
      <c r="AB187" s="195"/>
    </row>
    <row r="188" spans="1:28" x14ac:dyDescent="0.15">
      <c r="T188" s="195"/>
      <c r="U188" s="195"/>
      <c r="V188" s="195"/>
      <c r="W188" s="195"/>
      <c r="X188" s="195"/>
      <c r="Y188" s="195"/>
      <c r="Z188" s="195"/>
      <c r="AA188" s="195"/>
      <c r="AB188" s="195"/>
    </row>
    <row r="189" spans="1:28" x14ac:dyDescent="0.15">
      <c r="T189" s="195"/>
      <c r="U189" s="195"/>
      <c r="V189" s="195"/>
      <c r="W189" s="195"/>
      <c r="X189" s="195"/>
      <c r="Y189" s="195"/>
      <c r="Z189" s="195"/>
      <c r="AA189" s="195"/>
      <c r="AB189" s="195"/>
    </row>
  </sheetData>
  <sheetProtection insertRows="0"/>
  <mergeCells count="150">
    <mergeCell ref="O32:P32"/>
    <mergeCell ref="B77:C77"/>
    <mergeCell ref="B38:C38"/>
    <mergeCell ref="B43:C43"/>
    <mergeCell ref="B44:C44"/>
    <mergeCell ref="B62:C62"/>
    <mergeCell ref="B50:C50"/>
    <mergeCell ref="D38:E38"/>
    <mergeCell ref="D39:E39"/>
    <mergeCell ref="D51:E51"/>
    <mergeCell ref="D50:E50"/>
    <mergeCell ref="D44:E44"/>
    <mergeCell ref="B40:C40"/>
    <mergeCell ref="B63:C63"/>
    <mergeCell ref="B67:C67"/>
    <mergeCell ref="B68:C68"/>
    <mergeCell ref="B51:C51"/>
    <mergeCell ref="B52:C52"/>
    <mergeCell ref="B73:C73"/>
    <mergeCell ref="B72:C72"/>
    <mergeCell ref="B71:C71"/>
    <mergeCell ref="D47:E47"/>
    <mergeCell ref="B45:C45"/>
    <mergeCell ref="B46:C46"/>
    <mergeCell ref="B64:C64"/>
    <mergeCell ref="B60:C60"/>
    <mergeCell ref="B53:C53"/>
    <mergeCell ref="B61:C61"/>
    <mergeCell ref="B109:C109"/>
    <mergeCell ref="B114:C114"/>
    <mergeCell ref="B65:C65"/>
    <mergeCell ref="B66:C66"/>
    <mergeCell ref="B69:C69"/>
    <mergeCell ref="B75:C75"/>
    <mergeCell ref="B90:C90"/>
    <mergeCell ref="B104:C104"/>
    <mergeCell ref="B86:C86"/>
    <mergeCell ref="B87:C87"/>
    <mergeCell ref="B84:C84"/>
    <mergeCell ref="B76:C76"/>
    <mergeCell ref="B79:C79"/>
    <mergeCell ref="B80:C80"/>
    <mergeCell ref="B78:C78"/>
    <mergeCell ref="B85:C85"/>
    <mergeCell ref="B55:C55"/>
    <mergeCell ref="B56:C56"/>
    <mergeCell ref="B54:C54"/>
    <mergeCell ref="B91:C91"/>
    <mergeCell ref="U184:Y184"/>
    <mergeCell ref="D53:E53"/>
    <mergeCell ref="D54:E54"/>
    <mergeCell ref="N79:P80"/>
    <mergeCell ref="N52:P56"/>
    <mergeCell ref="D52:E52"/>
    <mergeCell ref="D55:E55"/>
    <mergeCell ref="D56:E56"/>
    <mergeCell ref="D84:E84"/>
    <mergeCell ref="D85:E85"/>
    <mergeCell ref="D88:E88"/>
    <mergeCell ref="D90:E90"/>
    <mergeCell ref="D104:E104"/>
    <mergeCell ref="D92:E92"/>
    <mergeCell ref="D91:E91"/>
    <mergeCell ref="D87:E87"/>
    <mergeCell ref="D86:E86"/>
    <mergeCell ref="D110:E110"/>
    <mergeCell ref="D103:E103"/>
    <mergeCell ref="C3:F3"/>
    <mergeCell ref="C4:F4"/>
    <mergeCell ref="C5:F5"/>
    <mergeCell ref="C7:F7"/>
    <mergeCell ref="D43:E43"/>
    <mergeCell ref="D36:E36"/>
    <mergeCell ref="D37:E37"/>
    <mergeCell ref="D40:E40"/>
    <mergeCell ref="D41:E41"/>
    <mergeCell ref="D42:E42"/>
    <mergeCell ref="B36:C36"/>
    <mergeCell ref="B37:C37"/>
    <mergeCell ref="B41:C41"/>
    <mergeCell ref="B39:C39"/>
    <mergeCell ref="B42:C42"/>
    <mergeCell ref="C6:F6"/>
    <mergeCell ref="D89:E89"/>
    <mergeCell ref="D93:E93"/>
    <mergeCell ref="B99:C99"/>
    <mergeCell ref="D99:E99"/>
    <mergeCell ref="B100:C100"/>
    <mergeCell ref="D100:E100"/>
    <mergeCell ref="B103:C103"/>
    <mergeCell ref="B93:C93"/>
    <mergeCell ref="B101:C101"/>
    <mergeCell ref="B102:C102"/>
    <mergeCell ref="B94:C94"/>
    <mergeCell ref="D101:E101"/>
    <mergeCell ref="D102:E102"/>
    <mergeCell ref="D95:E95"/>
    <mergeCell ref="B49:C49"/>
    <mergeCell ref="B48:C48"/>
    <mergeCell ref="B47:C47"/>
    <mergeCell ref="D46:E46"/>
    <mergeCell ref="D45:E45"/>
    <mergeCell ref="D48:E48"/>
    <mergeCell ref="D49:E49"/>
    <mergeCell ref="B128:C128"/>
    <mergeCell ref="D98:E98"/>
    <mergeCell ref="D97:E97"/>
    <mergeCell ref="D96:E96"/>
    <mergeCell ref="D94:E94"/>
    <mergeCell ref="D111:E111"/>
    <mergeCell ref="D112:E112"/>
    <mergeCell ref="D113:E113"/>
    <mergeCell ref="D115:E115"/>
    <mergeCell ref="D116:E116"/>
    <mergeCell ref="D117:E117"/>
    <mergeCell ref="D123:E123"/>
    <mergeCell ref="D125:E125"/>
    <mergeCell ref="D126:E126"/>
    <mergeCell ref="D127:E127"/>
    <mergeCell ref="D128:E128"/>
    <mergeCell ref="B116:C116"/>
    <mergeCell ref="B117:C117"/>
    <mergeCell ref="B123:C123"/>
    <mergeCell ref="B125:C125"/>
    <mergeCell ref="B127:C127"/>
    <mergeCell ref="B126:C126"/>
    <mergeCell ref="B122:C122"/>
    <mergeCell ref="B118:C118"/>
    <mergeCell ref="D118:E118"/>
    <mergeCell ref="D120:E120"/>
    <mergeCell ref="D121:E121"/>
    <mergeCell ref="D122:E122"/>
    <mergeCell ref="B121:C121"/>
    <mergeCell ref="B120:C120"/>
    <mergeCell ref="B119:C119"/>
    <mergeCell ref="B124:C124"/>
    <mergeCell ref="B70:C70"/>
    <mergeCell ref="B74:C74"/>
    <mergeCell ref="B110:C110"/>
    <mergeCell ref="B111:C111"/>
    <mergeCell ref="B112:C112"/>
    <mergeCell ref="B113:C113"/>
    <mergeCell ref="B115:C115"/>
    <mergeCell ref="B95:C95"/>
    <mergeCell ref="B96:C96"/>
    <mergeCell ref="B97:C97"/>
    <mergeCell ref="B98:C98"/>
    <mergeCell ref="B88:C88"/>
    <mergeCell ref="B89:C89"/>
    <mergeCell ref="B92:C92"/>
  </mergeCells>
  <conditionalFormatting sqref="Q181">
    <cfRule type="cellIs" dxfId="2" priority="1" operator="greaterThanOrEqual">
      <formula>1</formula>
    </cfRule>
    <cfRule type="cellIs" dxfId="1" priority="2" stopIfTrue="1" operator="lessThanOrEqual">
      <formula>-1</formula>
    </cfRule>
    <cfRule type="cellIs" dxfId="0" priority="3" stopIfTrue="1" operator="between">
      <formula>-1</formula>
      <formula>1</formula>
    </cfRule>
  </conditionalFormatting>
  <dataValidations count="3">
    <dataValidation type="whole" operator="greaterThanOrEqual" allowBlank="1" showInputMessage="1" showErrorMessage="1" sqref="G110:G128 J110:J128 M110:M128 M37:M56 M86:M104 D164:N167 D171:D174 G171:G174 I171:I174 K171:K174 M171:M174 G37:G56 J37:J56 D143:N146 G86:G104 J86:J104 D150:N153 D157:N160" xr:uid="{00000000-0002-0000-0100-000000000000}">
      <formula1>0</formula1>
    </dataValidation>
    <dataValidation type="whole" allowBlank="1" showInputMessage="1" showErrorMessage="1" sqref="M109 G109 J109 H171:H174 J171:J174 L171:L174 M85 G85 J85" xr:uid="{00000000-0002-0000-0100-000001000000}">
      <formula1>-100000</formula1>
      <formula2>100000</formula2>
    </dataValidation>
    <dataValidation type="decimal" operator="greaterThanOrEqual" allowBlank="1" showInputMessage="1" showErrorMessage="1" sqref="L13:L32 I13:I32 F13:F32" xr:uid="{00000000-0002-0000-0100-000002000000}">
      <formula1>0</formula1>
    </dataValidation>
  </dataValidations>
  <pageMargins left="0.25" right="0.25" top="0.75" bottom="0.75" header="0.3" footer="0.3"/>
  <pageSetup paperSize="9" scale="48" fitToHeight="0" orientation="landscape" r:id="rId1"/>
  <rowBreaks count="2" manualBreakCount="2">
    <brk id="58" max="16383" man="1"/>
    <brk id="113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Instructies!$A$6:$A$8</xm:f>
          </x14:formula1>
          <xm:sqref>C13:C32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1C36385E501408A544AE6B17C83C2" ma:contentTypeVersion="13" ma:contentTypeDescription="Een nieuw document maken." ma:contentTypeScope="" ma:versionID="ac89d543215e0a422e118a9b847cf844">
  <xsd:schema xmlns:xsd="http://www.w3.org/2001/XMLSchema" xmlns:xs="http://www.w3.org/2001/XMLSchema" xmlns:p="http://schemas.microsoft.com/office/2006/metadata/properties" xmlns:ns2="3bc82a5c-a3c4-44bd-982b-700856bb6503" xmlns:ns3="b5c32d9d-ebaa-48e4-a47b-e71dfa22ea6e" targetNamespace="http://schemas.microsoft.com/office/2006/metadata/properties" ma:root="true" ma:fieldsID="2ce2ddc5121dc38ad9f55b93770c1e00" ns2:_="" ns3:_="">
    <xsd:import namespace="3bc82a5c-a3c4-44bd-982b-700856bb6503"/>
    <xsd:import namespace="b5c32d9d-ebaa-48e4-a47b-e71dfa22e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82a5c-a3c4-44bd-982b-700856bb65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32d9d-ebaa-48e4-a47b-e71dfa22ea6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596F71-BA62-49D0-8FE6-C738265C6C0D}">
  <ds:schemaRefs>
    <ds:schemaRef ds:uri="http://schemas.microsoft.com/office/infopath/2007/PartnerControls"/>
    <ds:schemaRef ds:uri="3bc82a5c-a3c4-44bd-982b-700856bb6503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b5c32d9d-ebaa-48e4-a47b-e71dfa22ea6e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A295062-CACD-4F03-9153-B9BB98D40A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6796DB-4DBC-4297-8087-CC45ED05CF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Instructies</vt:lpstr>
      <vt:lpstr>Kosten en financiering</vt:lpstr>
      <vt:lpstr>Uurtarief</vt:lpstr>
    </vt:vector>
  </TitlesOfParts>
  <Manager/>
  <Company>SenterNovem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</dc:creator>
  <cp:keywords/>
  <dc:description/>
  <cp:lastModifiedBy>Microsoft Office User</cp:lastModifiedBy>
  <cp:revision/>
  <dcterms:created xsi:type="dcterms:W3CDTF">2013-01-08T10:06:58Z</dcterms:created>
  <dcterms:modified xsi:type="dcterms:W3CDTF">2021-08-10T12:58:49Z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0x0101001FB1C36385E501408A544AE6B17C83C2</vt:lpwstr>
  </property>
</Properties>
</file>