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.sharepoint.com/sites/comm/Gedeelde documenten/Calls/HHINT Kickstarter for PPP/2019/"/>
    </mc:Choice>
  </mc:AlternateContent>
  <xr:revisionPtr revIDLastSave="6" documentId="11_EDBC97A86D8E1E6E8595B0C2F9759EE69CAEE373" xr6:coauthVersionLast="43" xr6:coauthVersionMax="43" xr10:uidLastSave="{28F94AB9-ED44-1340-BCD3-4B4E6BDF81C2}"/>
  <bookViews>
    <workbookView xWindow="0" yWindow="460" windowWidth="27060" windowHeight="17200" firstSheet="1" activeTab="1" xr2:uid="{00000000-000D-0000-FFFF-FFFF00000000}"/>
  </bookViews>
  <sheets>
    <sheet name="Instructies" sheetId="3" r:id="rId1"/>
    <sheet name="Kosten en financiering" sheetId="5" r:id="rId2"/>
  </sheets>
  <definedNames>
    <definedName name="Uurtarief">'Kosten en financiering'!$E$11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5" l="1"/>
  <c r="E15" i="5"/>
  <c r="G15" i="5"/>
  <c r="E16" i="5"/>
  <c r="G16" i="5"/>
  <c r="E17" i="5"/>
  <c r="G17" i="5"/>
  <c r="E19" i="5"/>
  <c r="G19" i="5"/>
  <c r="E20" i="5"/>
  <c r="G20" i="5"/>
  <c r="E21" i="5"/>
  <c r="G21" i="5"/>
  <c r="E22" i="5"/>
  <c r="G22" i="5"/>
  <c r="E24" i="5"/>
  <c r="G24" i="5"/>
  <c r="E25" i="5"/>
  <c r="G25" i="5"/>
  <c r="E26" i="5"/>
  <c r="G26" i="5"/>
  <c r="E27" i="5"/>
  <c r="G27" i="5"/>
  <c r="G28" i="5"/>
  <c r="G47" i="5"/>
  <c r="G52" i="5"/>
  <c r="G53" i="5"/>
  <c r="G54" i="5"/>
  <c r="G55" i="5"/>
  <c r="G57" i="5"/>
  <c r="G58" i="5"/>
  <c r="G59" i="5"/>
  <c r="G60" i="5"/>
  <c r="G62" i="5"/>
  <c r="G63" i="5"/>
  <c r="G64" i="5"/>
  <c r="G65" i="5"/>
  <c r="G66" i="5"/>
  <c r="G85" i="5"/>
  <c r="G104" i="5"/>
  <c r="G106" i="5"/>
  <c r="G110" i="5"/>
  <c r="J14" i="5"/>
  <c r="J15" i="5"/>
  <c r="J16" i="5"/>
  <c r="J17" i="5"/>
  <c r="J19" i="5"/>
  <c r="J20" i="5"/>
  <c r="J21" i="5"/>
  <c r="J22" i="5"/>
  <c r="J24" i="5"/>
  <c r="J25" i="5"/>
  <c r="J26" i="5"/>
  <c r="J27" i="5"/>
  <c r="J28" i="5"/>
  <c r="J47" i="5"/>
  <c r="J52" i="5"/>
  <c r="J53" i="5"/>
  <c r="J54" i="5"/>
  <c r="J55" i="5"/>
  <c r="J57" i="5"/>
  <c r="J58" i="5"/>
  <c r="J59" i="5"/>
  <c r="J60" i="5"/>
  <c r="J62" i="5"/>
  <c r="J63" i="5"/>
  <c r="J64" i="5"/>
  <c r="J65" i="5"/>
  <c r="J66" i="5"/>
  <c r="J85" i="5"/>
  <c r="J104" i="5"/>
  <c r="J106" i="5"/>
  <c r="M14" i="5"/>
  <c r="M15" i="5"/>
  <c r="M16" i="5"/>
  <c r="M17" i="5"/>
  <c r="M19" i="5"/>
  <c r="M20" i="5"/>
  <c r="M21" i="5"/>
  <c r="M22" i="5"/>
  <c r="M24" i="5"/>
  <c r="M25" i="5"/>
  <c r="M26" i="5"/>
  <c r="M27" i="5"/>
  <c r="M28" i="5"/>
  <c r="M47" i="5"/>
  <c r="M52" i="5"/>
  <c r="M53" i="5"/>
  <c r="M54" i="5"/>
  <c r="M55" i="5"/>
  <c r="M57" i="5"/>
  <c r="M58" i="5"/>
  <c r="M59" i="5"/>
  <c r="M60" i="5"/>
  <c r="M62" i="5"/>
  <c r="M63" i="5"/>
  <c r="M64" i="5"/>
  <c r="M65" i="5"/>
  <c r="M66" i="5"/>
  <c r="M85" i="5"/>
  <c r="M104" i="5"/>
  <c r="M106" i="5"/>
  <c r="L136" i="5"/>
  <c r="L122" i="5"/>
  <c r="L129" i="5"/>
  <c r="L143" i="5"/>
  <c r="L146" i="5"/>
  <c r="D122" i="5"/>
  <c r="D129" i="5"/>
  <c r="D136" i="5"/>
  <c r="D143" i="5"/>
  <c r="D146" i="5"/>
  <c r="E122" i="5"/>
  <c r="E129" i="5"/>
  <c r="E136" i="5"/>
  <c r="E146" i="5"/>
  <c r="G122" i="5"/>
  <c r="G129" i="5"/>
  <c r="G136" i="5"/>
  <c r="G143" i="5"/>
  <c r="G146" i="5"/>
  <c r="H122" i="5"/>
  <c r="H129" i="5"/>
  <c r="H136" i="5"/>
  <c r="H143" i="5"/>
  <c r="H146" i="5"/>
  <c r="I122" i="5"/>
  <c r="I129" i="5"/>
  <c r="I136" i="5"/>
  <c r="I143" i="5"/>
  <c r="I146" i="5"/>
  <c r="J122" i="5"/>
  <c r="J129" i="5"/>
  <c r="J136" i="5"/>
  <c r="J143" i="5"/>
  <c r="J146" i="5"/>
  <c r="K122" i="5"/>
  <c r="K129" i="5"/>
  <c r="K136" i="5"/>
  <c r="K143" i="5"/>
  <c r="K146" i="5"/>
  <c r="M122" i="5"/>
  <c r="M129" i="5"/>
  <c r="M136" i="5"/>
  <c r="M143" i="5"/>
  <c r="M146" i="5"/>
  <c r="N122" i="5"/>
  <c r="N129" i="5"/>
  <c r="N136" i="5"/>
  <c r="N143" i="5"/>
  <c r="N146" i="5"/>
  <c r="Q146" i="5"/>
  <c r="P106" i="5"/>
  <c r="Q149" i="5"/>
  <c r="P85" i="5"/>
  <c r="P132" i="5"/>
  <c r="M110" i="5"/>
  <c r="J110" i="5"/>
  <c r="P110" i="5"/>
  <c r="G108" i="5"/>
  <c r="J108" i="5"/>
  <c r="M108" i="5"/>
  <c r="P108" i="5"/>
  <c r="O140" i="5"/>
  <c r="P140" i="5"/>
  <c r="Q140" i="5"/>
  <c r="D149" i="5"/>
  <c r="O118" i="5"/>
  <c r="P118" i="5"/>
  <c r="Q118" i="5"/>
  <c r="C151" i="5"/>
  <c r="B135" i="5"/>
  <c r="B128" i="5"/>
  <c r="B121" i="5"/>
  <c r="P142" i="5"/>
  <c r="O142" i="5"/>
  <c r="P141" i="5"/>
  <c r="O141" i="5"/>
  <c r="P139" i="5"/>
  <c r="P135" i="5"/>
  <c r="O135" i="5"/>
  <c r="P134" i="5"/>
  <c r="O134" i="5"/>
  <c r="P133" i="5"/>
  <c r="O133" i="5"/>
  <c r="O132" i="5"/>
  <c r="P128" i="5"/>
  <c r="O128" i="5"/>
  <c r="P127" i="5"/>
  <c r="O127" i="5"/>
  <c r="P126" i="5"/>
  <c r="O126" i="5"/>
  <c r="P125" i="5"/>
  <c r="O125" i="5"/>
  <c r="P121" i="5"/>
  <c r="O121" i="5"/>
  <c r="P120" i="5"/>
  <c r="O120" i="5"/>
  <c r="P119" i="5"/>
  <c r="O119" i="5"/>
  <c r="P143" i="5"/>
  <c r="O139" i="5"/>
  <c r="O143" i="5"/>
  <c r="Q120" i="5"/>
  <c r="Q121" i="5"/>
  <c r="Q125" i="5"/>
  <c r="Q126" i="5"/>
  <c r="Q127" i="5"/>
  <c r="Q128" i="5"/>
  <c r="Q132" i="5"/>
  <c r="Q133" i="5"/>
  <c r="Q134" i="5"/>
  <c r="Q135" i="5"/>
  <c r="Q141" i="5"/>
  <c r="Q142" i="5"/>
  <c r="O122" i="5"/>
  <c r="Q119" i="5"/>
  <c r="P129" i="5"/>
  <c r="O136" i="5"/>
  <c r="P122" i="5"/>
  <c r="O129" i="5"/>
  <c r="P136" i="5"/>
  <c r="M151" i="5"/>
  <c r="I151" i="5"/>
  <c r="K151" i="5"/>
  <c r="Q122" i="5"/>
  <c r="Q139" i="5"/>
  <c r="Q143" i="5"/>
  <c r="G151" i="5"/>
  <c r="Q129" i="5"/>
  <c r="Q136" i="5"/>
  <c r="O151" i="5"/>
  <c r="P104" i="5"/>
  <c r="P28" i="5"/>
  <c r="P47" i="5"/>
  <c r="P66" i="5"/>
</calcChain>
</file>

<file path=xl/sharedStrings.xml><?xml version="1.0" encoding="utf-8"?>
<sst xmlns="http://schemas.openxmlformats.org/spreadsheetml/2006/main" count="218" uniqueCount="74">
  <si>
    <t>Voor meer informatie over subsidiabele kosten en kostensoorten, zie de Verordening (EU) nr. 651/2014 van de Commissie van 17 juni 2014, artikel 25 en het Kaderbesluit nationale EZ-subsidies, Hoofdstuk 4, artikel 10-14.</t>
  </si>
  <si>
    <t>Gebruik kan worden gemaakt van een van de kostensystematieken:</t>
  </si>
  <si>
    <t>Integrale kostensystematiek</t>
  </si>
  <si>
    <t>Loonkosten + 50% directe opslagsystematiek</t>
  </si>
  <si>
    <t>Vastuurtarief</t>
  </si>
  <si>
    <t xml:space="preserve">In het volgende tabblad staan 2 overzichten: R&amp;D kosten(soorten) voor het hele project en financiering per jaar. Graag beide volledig invullen. Let er wel op dat cel P106 (kosten) gelijk moet zijn aan Q146 (financiering inclusief TKI-toeslag). 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</si>
  <si>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</si>
  <si>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</si>
  <si>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</si>
  <si>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</si>
  <si>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</si>
  <si>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</si>
  <si>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</si>
  <si>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</si>
  <si>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</si>
  <si>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</si>
  <si>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</si>
  <si>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</si>
  <si>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</si>
  <si>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</si>
  <si>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</si>
  <si>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</si>
  <si>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</si>
  <si>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</si>
  <si>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</si>
  <si>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</si>
  <si>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</si>
  <si>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</si>
  <si>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</si>
  <si>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</si>
  <si>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Ondernemingen</t>
  </si>
  <si>
    <t>&lt;onderneming&gt;</t>
  </si>
  <si>
    <t>Overige (private) partners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</si>
  <si>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</si>
  <si>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</si>
  <si>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</si>
  <si>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</si>
  <si>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</si>
  <si>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</si>
  <si>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</si>
  <si>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</si>
  <si>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</si>
  <si>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</si>
  <si>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</si>
  <si>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</si>
  <si>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</si>
  <si>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</si>
  <si>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</si>
  <si>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</si>
  <si>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</si>
  <si>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</si>
  <si>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</si>
  <si>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</si>
  <si>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</si>
  <si>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</si>
  <si>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</si>
  <si>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</si>
  <si>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</si>
  <si>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</si>
  <si>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</si>
  <si>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</si>
  <si>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</si>
  <si>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</si>
  <si>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</si>
  <si>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</si>
  <si>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 xml:space="preserve">Totale bijdrage ondernemingen </t>
  </si>
  <si>
    <t>Totale overige bijdrage</t>
  </si>
  <si>
    <t>PPS-toeslag / subsidies / sponsors</t>
  </si>
  <si>
    <t>PPS-toeslag</t>
  </si>
  <si>
    <t>Totaal subsidies</t>
  </si>
  <si>
    <t>Totaal incl. PPS-toeslag</t>
  </si>
  <si>
    <t>Totaal budget per jaar</t>
  </si>
  <si>
    <t>Funding gap</t>
  </si>
  <si>
    <t>Totaal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</si>
</sst>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286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10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10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1" borderId="22" xfId="1" applyNumberFormat="1" applyFont="1" applyFill="1" applyBorder="1" applyAlignment="1" applyProtection="1">
      <alignment vertical="center"/>
    </xf>
    <xf numFmtId="169" fontId="7" fillId="11" borderId="22" xfId="1" applyNumberFormat="1" applyFont="1" applyFill="1" applyBorder="1" applyAlignment="1" applyProtection="1">
      <alignment vertical="center"/>
    </xf>
    <xf numFmtId="167" fontId="7" fillId="11" borderId="22" xfId="1" applyNumberFormat="1" applyFont="1" applyFill="1" applyBorder="1" applyAlignment="1" applyProtection="1">
      <alignment vertical="center" wrapText="1"/>
    </xf>
    <xf numFmtId="169" fontId="7" fillId="11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1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2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0" fillId="13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164" fontId="3" fillId="13" borderId="34" xfId="0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1" borderId="22" xfId="1" applyNumberFormat="1" applyFont="1" applyFill="1" applyBorder="1" applyAlignment="1" applyProtection="1">
      <alignment horizontal="center" vertical="center"/>
    </xf>
    <xf numFmtId="167" fontId="7" fillId="11" borderId="22" xfId="1" applyNumberFormat="1" applyFont="1" applyFill="1" applyBorder="1" applyAlignment="1" applyProtection="1">
      <alignment horizontal="center" vertical="center" wrapText="1"/>
    </xf>
    <xf numFmtId="169" fontId="7" fillId="11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10" borderId="20" xfId="1" applyNumberFormat="1" applyFont="1" applyFill="1" applyBorder="1" applyAlignment="1" applyProtection="1">
      <alignment horizontal="center" vertical="center"/>
    </xf>
    <xf numFmtId="172" fontId="7" fillId="10" borderId="18" xfId="1" applyNumberFormat="1" applyFont="1" applyFill="1" applyBorder="1" applyAlignment="1" applyProtection="1">
      <alignment horizontal="center" vertical="center"/>
    </xf>
    <xf numFmtId="172" fontId="7" fillId="10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10" borderId="16" xfId="1" applyNumberFormat="1" applyFont="1" applyFill="1" applyBorder="1" applyAlignment="1" applyProtection="1">
      <alignment horizontal="center"/>
    </xf>
    <xf numFmtId="172" fontId="8" fillId="10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10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10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0" fillId="9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vertical="center"/>
      <protection locked="0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172" fontId="0" fillId="9" borderId="6" xfId="0" applyNumberFormat="1" applyFill="1" applyBorder="1" applyAlignment="1" applyProtection="1">
      <alignment horizontal="center" vertical="center"/>
    </xf>
    <xf numFmtId="172" fontId="0" fillId="9" borderId="2" xfId="0" applyNumberFormat="1" applyFill="1" applyBorder="1" applyAlignment="1" applyProtection="1">
      <alignment horizontal="center" vertical="center"/>
    </xf>
    <xf numFmtId="172" fontId="0" fillId="9" borderId="5" xfId="0" applyNumberFormat="1" applyFill="1" applyBorder="1" applyAlignment="1" applyProtection="1">
      <alignment horizontal="center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0" fillId="9" borderId="42" xfId="0" applyNumberFormat="1" applyFill="1" applyBorder="1" applyAlignment="1" applyProtection="1">
      <alignment horizontal="center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72" fontId="2" fillId="9" borderId="1" xfId="0" applyNumberFormat="1" applyFont="1" applyFill="1" applyBorder="1" applyAlignment="1" applyProtection="1">
      <alignment horizontal="left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5" borderId="23" xfId="1" applyNumberFormat="1" applyFont="1" applyFill="1" applyBorder="1" applyAlignment="1" applyProtection="1">
      <alignment vertical="center"/>
    </xf>
    <xf numFmtId="0" fontId="0" fillId="15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167" fontId="7" fillId="11" borderId="35" xfId="1" applyNumberFormat="1" applyFont="1" applyFill="1" applyBorder="1" applyAlignment="1" applyProtection="1">
      <alignment vertical="center"/>
    </xf>
    <xf numFmtId="167" fontId="7" fillId="11" borderId="36" xfId="1" applyNumberFormat="1" applyFont="1" applyFill="1" applyBorder="1" applyAlignment="1" applyProtection="1">
      <alignment vertical="center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34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6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167" fontId="7" fillId="11" borderId="35" xfId="1" applyNumberFormat="1" applyFont="1" applyFill="1" applyBorder="1" applyAlignment="1" applyProtection="1">
      <alignment vertical="center"/>
    </xf>
    <xf numFmtId="167" fontId="7" fillId="11" borderId="36" xfId="1" applyNumberFormat="1" applyFont="1" applyFill="1" applyBorder="1" applyAlignment="1" applyProtection="1">
      <alignment vertical="center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4" borderId="50" xfId="0" applyFont="1" applyFill="1" applyBorder="1" applyAlignment="1" applyProtection="1">
      <alignment horizontal="left" vertical="center"/>
    </xf>
    <xf numFmtId="0" fontId="0" fillId="0" borderId="51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0" fontId="3" fillId="4" borderId="33" xfId="0" applyFont="1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7" fontId="7" fillId="11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34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3:D17"/>
  <sheetViews>
    <sheetView workbookViewId="0">
      <selection activeCell="A4" sqref="A4"/>
    </sheetView>
  </sheetViews>
  <sheetFormatPr baseColWidth="10" defaultColWidth="8.83203125" defaultRowHeight="13" x14ac:dyDescent="0.15"/>
  <sheetData>
    <row r="3" spans="1:4" x14ac:dyDescent="0.15">
      <c r="A3" s="1" t="s">
        <v>0</v>
      </c>
    </row>
    <row r="4" spans="1:4" x14ac:dyDescent="0.15">
      <c r="A4" s="1"/>
    </row>
    <row r="5" spans="1:4" x14ac:dyDescent="0.15">
      <c r="A5" s="1" t="s">
        <v>1</v>
      </c>
    </row>
    <row r="6" spans="1:4" x14ac:dyDescent="0.15">
      <c r="A6" s="1" t="s">
        <v>2</v>
      </c>
    </row>
    <row r="7" spans="1:4" x14ac:dyDescent="0.15">
      <c r="A7" s="1" t="s">
        <v>3</v>
      </c>
    </row>
    <row r="8" spans="1:4" x14ac:dyDescent="0.15">
      <c r="A8" s="1" t="s">
        <v>4</v>
      </c>
    </row>
    <row r="9" spans="1:4" ht="14" x14ac:dyDescent="0.2">
      <c r="D9" s="179"/>
    </row>
    <row r="10" spans="1:4" x14ac:dyDescent="0.15">
      <c r="A10" s="1" t="s">
        <v>5</v>
      </c>
    </row>
    <row r="12" spans="1:4" x14ac:dyDescent="0.15">
      <c r="A12" s="1" t="s">
        <v>6</v>
      </c>
    </row>
    <row r="14" spans="1:4" x14ac:dyDescent="0.15">
      <c r="A14" s="1" t="s">
        <v>7</v>
      </c>
    </row>
    <row r="16" spans="1:4" x14ac:dyDescent="0.15">
      <c r="A16" s="1"/>
    </row>
    <row r="17" spans="1:1" x14ac:dyDescent="0.15">
      <c r="A17" s="1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E152"/>
  <sheetViews>
    <sheetView showGridLines="0" tabSelected="1" zoomScale="80" zoomScaleNormal="80" workbookViewId="0">
      <selection activeCell="I5" sqref="I5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30" width="12.6640625" style="56" customWidth="1"/>
    <col min="31" max="31" width="21.5" style="56" customWidth="1"/>
    <col min="32" max="16384" width="9.1640625" style="56"/>
  </cols>
  <sheetData>
    <row r="1" spans="1:18" s="46" customFormat="1" ht="33" customHeight="1" x14ac:dyDescent="0.15">
      <c r="A1" s="45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18" t="s">
        <v>9</v>
      </c>
      <c r="B3" s="218"/>
      <c r="C3" s="273"/>
      <c r="D3" s="274"/>
      <c r="E3" s="274"/>
      <c r="F3" s="274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18" t="s">
        <v>10</v>
      </c>
      <c r="B4" s="218"/>
      <c r="C4" s="273"/>
      <c r="D4" s="274"/>
      <c r="E4" s="274"/>
      <c r="F4" s="274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18" t="s">
        <v>11</v>
      </c>
      <c r="B5" s="218"/>
      <c r="C5" s="273"/>
      <c r="D5" s="274"/>
      <c r="E5" s="274"/>
      <c r="F5" s="274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18" t="s">
        <v>12</v>
      </c>
      <c r="B6" s="218"/>
      <c r="C6" s="229"/>
      <c r="D6" s="230"/>
      <c r="E6" s="230"/>
      <c r="F6" s="230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18" t="s">
        <v>13</v>
      </c>
      <c r="B7" s="218"/>
      <c r="C7" s="273"/>
      <c r="D7" s="274"/>
      <c r="E7" s="274"/>
      <c r="F7" s="274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14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15</v>
      </c>
      <c r="B11" s="13" t="s">
        <v>16</v>
      </c>
      <c r="C11" s="14"/>
      <c r="D11" s="14"/>
      <c r="E11" s="14"/>
      <c r="F11" s="14" t="s">
        <v>17</v>
      </c>
      <c r="G11" s="15"/>
      <c r="H11" s="15"/>
      <c r="I11" s="16" t="s">
        <v>18</v>
      </c>
      <c r="J11" s="15"/>
      <c r="K11" s="15"/>
      <c r="L11" s="16" t="s">
        <v>19</v>
      </c>
      <c r="M11" s="17"/>
      <c r="N11" s="17"/>
      <c r="O11" s="3"/>
      <c r="P11" s="37"/>
      <c r="Q11" s="40"/>
      <c r="R11" s="225"/>
    </row>
    <row r="12" spans="1:18" s="2" customFormat="1" ht="21" customHeight="1" x14ac:dyDescent="0.15">
      <c r="B12" s="219" t="s">
        <v>20</v>
      </c>
      <c r="C12" s="220" t="s">
        <v>21</v>
      </c>
      <c r="D12" s="33" t="s">
        <v>22</v>
      </c>
      <c r="E12" s="136" t="s">
        <v>23</v>
      </c>
      <c r="F12" s="137" t="s">
        <v>24</v>
      </c>
      <c r="G12" s="136" t="s">
        <v>25</v>
      </c>
      <c r="H12" s="136"/>
      <c r="I12" s="137" t="s">
        <v>24</v>
      </c>
      <c r="J12" s="136" t="s">
        <v>25</v>
      </c>
      <c r="K12" s="136"/>
      <c r="L12" s="137" t="s">
        <v>24</v>
      </c>
      <c r="M12" s="138" t="s">
        <v>25</v>
      </c>
      <c r="N12" s="23"/>
      <c r="O12" s="187"/>
      <c r="P12" s="38"/>
      <c r="Q12" s="41"/>
      <c r="R12" s="225"/>
    </row>
    <row r="13" spans="1:18" s="4" customFormat="1" ht="15.5" customHeight="1" x14ac:dyDescent="0.15">
      <c r="B13" s="57" t="s">
        <v>26</v>
      </c>
      <c r="C13" s="175"/>
      <c r="D13" s="168"/>
      <c r="E13" s="169"/>
      <c r="F13" s="176"/>
      <c r="G13" s="169"/>
      <c r="H13" s="141"/>
      <c r="I13" s="176"/>
      <c r="J13" s="169"/>
      <c r="K13" s="141"/>
      <c r="L13" s="176"/>
      <c r="M13" s="169"/>
      <c r="N13" s="44"/>
      <c r="O13" s="7"/>
      <c r="P13" s="39"/>
      <c r="Q13" s="40"/>
      <c r="R13" s="225"/>
    </row>
    <row r="14" spans="1:18" s="4" customFormat="1" ht="15.5" customHeight="1" x14ac:dyDescent="0.15">
      <c r="B14" s="233" t="s">
        <v>27</v>
      </c>
      <c r="C14" s="128"/>
      <c r="D14" s="129"/>
      <c r="E14" s="139"/>
      <c r="F14" s="140"/>
      <c r="G14" s="148">
        <f>IF($E14="",0,$E14)*F14*IF(OR($C14="Loonkosten + 50% directe opslagsystematiek"),1.5,1)</f>
        <v>0</v>
      </c>
      <c r="H14" s="141"/>
      <c r="I14" s="140"/>
      <c r="J14" s="148">
        <f>IF($E14="",0,$E14)*I14*IF(OR($C14="Loonkosten + 50% directe opslagsystematiek"),1.5,1)</f>
        <v>0</v>
      </c>
      <c r="K14" s="141"/>
      <c r="L14" s="140"/>
      <c r="M14" s="148">
        <f>IF($E14="",0,$E14)*L14*IF(OR($C14="Loonkosten + 50% directe opslagsystematiek"),1.5,1)</f>
        <v>0</v>
      </c>
      <c r="N14" s="44"/>
      <c r="O14" s="7"/>
      <c r="P14" s="39"/>
      <c r="Q14" s="40"/>
      <c r="R14" s="225"/>
    </row>
    <row r="15" spans="1:18" s="4" customFormat="1" ht="15.5" customHeight="1" x14ac:dyDescent="0.15">
      <c r="B15" s="233" t="s">
        <v>27</v>
      </c>
      <c r="C15" s="128"/>
      <c r="D15" s="129"/>
      <c r="E15" s="139" t="str">
        <f t="shared" ref="E15:E17" si="0">IF(C15="Vastuurtarief",60,"")</f>
        <v/>
      </c>
      <c r="F15" s="140"/>
      <c r="G15" s="148">
        <f>IF($E15="",0,$E15)*F15*IF(OR($C15="Loonkosten + 50% directe opslagsystematiek"),1.5,1)</f>
        <v>0</v>
      </c>
      <c r="H15" s="141"/>
      <c r="I15" s="140"/>
      <c r="J15" s="148">
        <f>IF($E15="",0,$E15)*I15*IF(OR($C15="Loonkosten + 50% directe opslagsystematiek"),1.5,1)</f>
        <v>0</v>
      </c>
      <c r="K15" s="141"/>
      <c r="L15" s="140"/>
      <c r="M15" s="148">
        <f>IF($E15="",0,$E15)*L15*IF(OR($C15="Loonkosten + 50% directe opslagsystematiek"),1.5,1)</f>
        <v>0</v>
      </c>
      <c r="N15" s="44"/>
      <c r="O15" s="7"/>
      <c r="P15" s="39"/>
      <c r="Q15" s="40"/>
      <c r="R15" s="225"/>
    </row>
    <row r="16" spans="1:18" s="4" customFormat="1" ht="15.5" customHeight="1" x14ac:dyDescent="0.15">
      <c r="B16" s="233" t="s">
        <v>28</v>
      </c>
      <c r="C16" s="128"/>
      <c r="D16" s="130"/>
      <c r="E16" s="139" t="str">
        <f t="shared" si="0"/>
        <v/>
      </c>
      <c r="F16" s="143"/>
      <c r="G16" s="148">
        <f>IF($E16="",0,$E16)*F16*IF(OR($C16="Loonkosten + 50% directe opslagsystematiek"),1.5,1)</f>
        <v>0</v>
      </c>
      <c r="H16" s="141"/>
      <c r="I16" s="143"/>
      <c r="J16" s="148">
        <f>IF($E16="",0,$E16)*I16*IF(OR($C16="Loonkosten + 50% directe opslagsystematiek"),1.5,1)</f>
        <v>0</v>
      </c>
      <c r="K16" s="141"/>
      <c r="L16" s="143"/>
      <c r="M16" s="148">
        <f>IF($E16="",0,$E16)*L16*IF(OR($C16="Loonkosten + 50% directe opslagsystematiek"),1.5,1)</f>
        <v>0</v>
      </c>
      <c r="N16" s="44"/>
      <c r="O16" s="7"/>
      <c r="P16" s="39"/>
      <c r="Q16" s="40"/>
      <c r="R16" s="225"/>
    </row>
    <row r="17" spans="1:18" s="4" customFormat="1" ht="15.5" customHeight="1" x14ac:dyDescent="0.15">
      <c r="B17" s="233" t="s">
        <v>29</v>
      </c>
      <c r="C17" s="131"/>
      <c r="D17" s="130"/>
      <c r="E17" s="139" t="str">
        <f t="shared" si="0"/>
        <v/>
      </c>
      <c r="F17" s="143"/>
      <c r="G17" s="148">
        <f>IF($E17="",0,$E17)*F17*IF(OR($C17="Loonkosten + 50% directe opslagsystematiek"),1.5,1)</f>
        <v>0</v>
      </c>
      <c r="H17" s="141"/>
      <c r="I17" s="143"/>
      <c r="J17" s="148">
        <f>IF($E17="",0,$E17)*I17*IF(OR($C17="Loonkosten + 50% directe opslagsystematiek"),1.5,1)</f>
        <v>0</v>
      </c>
      <c r="K17" s="141"/>
      <c r="L17" s="143"/>
      <c r="M17" s="148">
        <f>IF($E17="",0,$E17)*L17*IF(OR($C17="Loonkosten + 50% directe opslagsystematiek"),1.5,1)</f>
        <v>0</v>
      </c>
      <c r="N17" s="44"/>
      <c r="O17" s="7"/>
      <c r="P17" s="39"/>
      <c r="Q17" s="40"/>
      <c r="R17" s="225"/>
    </row>
    <row r="18" spans="1:18" s="4" customFormat="1" ht="15.5" customHeight="1" x14ac:dyDescent="0.15">
      <c r="B18" s="58" t="s">
        <v>30</v>
      </c>
      <c r="C18" s="177"/>
      <c r="D18" s="172"/>
      <c r="E18" s="169"/>
      <c r="F18" s="178"/>
      <c r="G18" s="169"/>
      <c r="H18" s="141"/>
      <c r="I18" s="178"/>
      <c r="J18" s="169"/>
      <c r="K18" s="141"/>
      <c r="L18" s="178"/>
      <c r="M18" s="169"/>
      <c r="N18" s="44"/>
      <c r="O18" s="7"/>
      <c r="P18" s="39"/>
      <c r="Q18" s="40"/>
      <c r="R18" s="225"/>
    </row>
    <row r="19" spans="1:18" s="4" customFormat="1" ht="15.5" customHeight="1" x14ac:dyDescent="0.15">
      <c r="B19" s="239" t="s">
        <v>31</v>
      </c>
      <c r="C19" s="131"/>
      <c r="D19" s="130"/>
      <c r="E19" s="139" t="str">
        <f>IF(C19="Vastuurtarief",60,"")</f>
        <v/>
      </c>
      <c r="F19" s="143"/>
      <c r="G19" s="148">
        <f>IF($E19="",0,$E19)*F19*IF(OR($C19="Loonkosten + 50% directe opslagsystematiek"),1.5,1)</f>
        <v>0</v>
      </c>
      <c r="H19" s="141"/>
      <c r="I19" s="143"/>
      <c r="J19" s="148">
        <f>IF($E19="",0,$E19)*I19*IF(OR($C19="Loonkosten + 50% directe opslagsystematiek"),1.5,1)</f>
        <v>0</v>
      </c>
      <c r="K19" s="141"/>
      <c r="L19" s="143"/>
      <c r="M19" s="148">
        <f>IF($E19="",0,$E19)*L19*IF(OR($C19="Loonkosten + 50% directe opslagsystematiek"),1.5,1)</f>
        <v>0</v>
      </c>
      <c r="N19" s="44"/>
      <c r="O19" s="7"/>
      <c r="P19" s="39"/>
      <c r="Q19" s="40"/>
      <c r="R19" s="225"/>
    </row>
    <row r="20" spans="1:18" s="4" customFormat="1" ht="15.5" customHeight="1" x14ac:dyDescent="0.15">
      <c r="B20" s="239" t="s">
        <v>31</v>
      </c>
      <c r="C20" s="131"/>
      <c r="D20" s="130"/>
      <c r="E20" s="139" t="str">
        <f t="shared" ref="E20:E22" si="1">IF(C20="Vastuurtarief",60,"")</f>
        <v/>
      </c>
      <c r="F20" s="143"/>
      <c r="G20" s="148">
        <f>IF($E20="",0,$E20)*F20*IF(OR($C20="Loonkosten + 50% directe opslagsystematiek"),1.5,1)</f>
        <v>0</v>
      </c>
      <c r="H20" s="141"/>
      <c r="I20" s="143"/>
      <c r="J20" s="148">
        <f>IF($E20="",0,$E20)*I20*IF(OR($C20="Loonkosten + 50% directe opslagsystematiek"),1.5,1)</f>
        <v>0</v>
      </c>
      <c r="K20" s="141"/>
      <c r="L20" s="143"/>
      <c r="M20" s="148">
        <f>IF($E20="",0,$E20)*L20*IF(OR($C20="Loonkosten + 50% directe opslagsystematiek"),1.5,1)</f>
        <v>0</v>
      </c>
      <c r="N20" s="44"/>
      <c r="O20" s="7"/>
      <c r="P20" s="39"/>
      <c r="Q20" s="40"/>
      <c r="R20" s="225"/>
    </row>
    <row r="21" spans="1:18" s="4" customFormat="1" ht="15.5" customHeight="1" x14ac:dyDescent="0.15">
      <c r="B21" s="239" t="s">
        <v>31</v>
      </c>
      <c r="C21" s="128"/>
      <c r="D21" s="130"/>
      <c r="E21" s="139" t="str">
        <f t="shared" si="1"/>
        <v/>
      </c>
      <c r="F21" s="143"/>
      <c r="G21" s="148">
        <f>IF($E21="",0,$E21)*F21*IF(OR($C21="Loonkosten + 50% directe opslagsystematiek"),1.5,1)</f>
        <v>0</v>
      </c>
      <c r="H21" s="141"/>
      <c r="I21" s="143"/>
      <c r="J21" s="148">
        <f>IF($E21="",0,$E21)*I21*IF(OR($C21="Loonkosten + 50% directe opslagsystematiek"),1.5,1)</f>
        <v>0</v>
      </c>
      <c r="K21" s="141"/>
      <c r="L21" s="143"/>
      <c r="M21" s="148">
        <f>IF($E21="",0,$E21)*L21*IF(OR($C21="Loonkosten + 50% directe opslagsystematiek"),1.5,1)</f>
        <v>0</v>
      </c>
      <c r="N21" s="44"/>
      <c r="O21" s="7"/>
      <c r="P21" s="39"/>
      <c r="Q21" s="40"/>
      <c r="R21" s="225"/>
    </row>
    <row r="22" spans="1:18" s="4" customFormat="1" ht="15.5" customHeight="1" x14ac:dyDescent="0.15">
      <c r="B22" s="239" t="s">
        <v>29</v>
      </c>
      <c r="C22" s="131"/>
      <c r="D22" s="130"/>
      <c r="E22" s="139" t="str">
        <f t="shared" si="1"/>
        <v/>
      </c>
      <c r="F22" s="143"/>
      <c r="G22" s="148">
        <f>IF($E22="",0,$E22)*F22*IF(OR($C22="Loonkosten + 50% directe opslagsystematiek"),1.5,1)</f>
        <v>0</v>
      </c>
      <c r="H22" s="141"/>
      <c r="I22" s="143"/>
      <c r="J22" s="148">
        <f>IF($E22="",0,$E22)*I22*IF(OR($C22="Loonkosten + 50% directe opslagsystematiek"),1.5,1)</f>
        <v>0</v>
      </c>
      <c r="K22" s="141"/>
      <c r="L22" s="143"/>
      <c r="M22" s="148">
        <f>IF($E22="",0,$E22)*L22*IF(OR($C22="Loonkosten + 50% directe opslagsystematiek"),1.5,1)</f>
        <v>0</v>
      </c>
      <c r="N22" s="44"/>
      <c r="O22" s="7"/>
      <c r="P22" s="39"/>
      <c r="Q22" s="40"/>
      <c r="R22" s="225"/>
    </row>
    <row r="23" spans="1:18" s="4" customFormat="1" ht="15.5" customHeight="1" x14ac:dyDescent="0.15">
      <c r="B23" s="59" t="s">
        <v>32</v>
      </c>
      <c r="C23" s="177"/>
      <c r="D23" s="172"/>
      <c r="E23" s="169"/>
      <c r="F23" s="178"/>
      <c r="G23" s="169"/>
      <c r="H23" s="141"/>
      <c r="I23" s="178"/>
      <c r="J23" s="169"/>
      <c r="K23" s="141"/>
      <c r="L23" s="178"/>
      <c r="M23" s="169"/>
      <c r="N23" s="44"/>
      <c r="O23" s="7"/>
      <c r="P23" s="39"/>
      <c r="Q23" s="40"/>
      <c r="R23" s="225"/>
    </row>
    <row r="24" spans="1:18" s="4" customFormat="1" ht="15.5" customHeight="1" x14ac:dyDescent="0.15">
      <c r="B24" s="245" t="s">
        <v>33</v>
      </c>
      <c r="C24" s="131"/>
      <c r="D24" s="130"/>
      <c r="E24" s="139" t="str">
        <f>IF(C24="Vastuurtarief",60,"")</f>
        <v/>
      </c>
      <c r="F24" s="143"/>
      <c r="G24" s="148">
        <f>IF($E24="",0,$E24)*F24*IF(OR($C24="Loonkosten + 50% directe opslagsystematiek"),1.5,1)</f>
        <v>0</v>
      </c>
      <c r="H24" s="141"/>
      <c r="I24" s="143"/>
      <c r="J24" s="148">
        <f>IF($E24="",0,$E24)*I24*IF(OR($C24="Loonkosten + 50% directe opslagsystematiek"),1.5,1)</f>
        <v>0</v>
      </c>
      <c r="K24" s="141"/>
      <c r="L24" s="143"/>
      <c r="M24" s="148">
        <f>IF($E24="",0,$E24)*L24*IF(OR($C24="Loonkosten + 50% directe opslagsystematiek"),1.5,1)</f>
        <v>0</v>
      </c>
      <c r="N24" s="44"/>
      <c r="O24" s="7"/>
      <c r="P24" s="39"/>
      <c r="Q24" s="40"/>
      <c r="R24" s="225"/>
    </row>
    <row r="25" spans="1:18" s="4" customFormat="1" ht="15.5" customHeight="1" x14ac:dyDescent="0.15">
      <c r="B25" s="245" t="s">
        <v>33</v>
      </c>
      <c r="C25" s="131"/>
      <c r="D25" s="130"/>
      <c r="E25" s="139" t="str">
        <f t="shared" ref="E25:E27" si="2">IF(C25="Vastuurtarief",60,"")</f>
        <v/>
      </c>
      <c r="F25" s="143"/>
      <c r="G25" s="148">
        <f>IF($E25="",0,$E25)*F25*IF(OR($C25="Loonkosten + 50% directe opslagsystematiek"),1.5,1)</f>
        <v>0</v>
      </c>
      <c r="H25" s="141"/>
      <c r="I25" s="143"/>
      <c r="J25" s="148">
        <f>IF($E25="",0,$E25)*I25*IF(OR($C25="Loonkosten + 50% directe opslagsystematiek"),1.5,1)</f>
        <v>0</v>
      </c>
      <c r="K25" s="141"/>
      <c r="L25" s="143"/>
      <c r="M25" s="148">
        <f>IF($E25="",0,$E25)*L25*IF(OR($C25="Loonkosten + 50% directe opslagsystematiek"),1.5,1)</f>
        <v>0</v>
      </c>
      <c r="N25" s="44"/>
      <c r="O25" s="7"/>
      <c r="P25" s="39"/>
      <c r="Q25" s="40"/>
      <c r="R25" s="225"/>
    </row>
    <row r="26" spans="1:18" s="4" customFormat="1" ht="15.5" customHeight="1" x14ac:dyDescent="0.15">
      <c r="B26" s="243" t="s">
        <v>33</v>
      </c>
      <c r="C26" s="128"/>
      <c r="D26" s="130"/>
      <c r="E26" s="139" t="str">
        <f t="shared" si="2"/>
        <v/>
      </c>
      <c r="F26" s="143"/>
      <c r="G26" s="148">
        <f>IF($E26="",0,$E26)*F26*IF(OR($C26="Loonkosten + 50% directe opslagsystematiek"),1.5,1)</f>
        <v>0</v>
      </c>
      <c r="H26" s="141"/>
      <c r="I26" s="143"/>
      <c r="J26" s="148">
        <f>IF($E26="",0,$E26)*I26*IF(OR($C26="Loonkosten + 50% directe opslagsystematiek"),1.5,1)</f>
        <v>0</v>
      </c>
      <c r="K26" s="141"/>
      <c r="L26" s="143"/>
      <c r="M26" s="148">
        <f>IF($E26="",0,$E26)*L26*IF(OR($C26="Loonkosten + 50% directe opslagsystematiek"),1.5,1)</f>
        <v>0</v>
      </c>
      <c r="N26" s="44"/>
      <c r="O26" s="7"/>
      <c r="P26" s="39"/>
      <c r="Q26" s="40"/>
      <c r="R26" s="225"/>
    </row>
    <row r="27" spans="1:18" s="4" customFormat="1" ht="15.5" customHeight="1" x14ac:dyDescent="0.15">
      <c r="B27" s="245" t="s">
        <v>29</v>
      </c>
      <c r="C27" s="131"/>
      <c r="D27" s="130"/>
      <c r="E27" s="139" t="str">
        <f t="shared" si="2"/>
        <v/>
      </c>
      <c r="F27" s="143"/>
      <c r="G27" s="148">
        <f>IF($E27="",0,$E27)*F27*IF(OR($C27="Loonkosten + 50% directe opslagsystematiek"),1.5,1)</f>
        <v>0</v>
      </c>
      <c r="H27" s="141"/>
      <c r="I27" s="143"/>
      <c r="J27" s="148">
        <f>IF($E27="",0,$E27)*I27*IF(OR($C27="Loonkosten + 50% directe opslagsystematiek"),1.5,1)</f>
        <v>0</v>
      </c>
      <c r="K27" s="141"/>
      <c r="L27" s="143"/>
      <c r="M27" s="148">
        <f>IF($E27="",0,$E27)*L27*IF(OR($C27="Loonkosten + 50% directe opslagsystematiek"),1.5,1)</f>
        <v>0</v>
      </c>
      <c r="N27" s="44"/>
      <c r="O27" s="255" t="s">
        <v>34</v>
      </c>
      <c r="P27" s="256"/>
      <c r="Q27" s="40"/>
      <c r="R27" s="225"/>
    </row>
    <row r="28" spans="1:18" s="2" customFormat="1" ht="15.5" customHeight="1" thickBot="1" x14ac:dyDescent="0.2">
      <c r="B28" s="132"/>
      <c r="C28" s="133"/>
      <c r="D28" s="134"/>
      <c r="E28" s="144"/>
      <c r="F28" s="145" t="s">
        <v>35</v>
      </c>
      <c r="G28" s="149">
        <f>SUM(G13:G27)</f>
        <v>0</v>
      </c>
      <c r="H28" s="146"/>
      <c r="I28" s="147"/>
      <c r="J28" s="149">
        <f>SUM(J13:J27)</f>
        <v>0</v>
      </c>
      <c r="K28" s="146"/>
      <c r="L28" s="147"/>
      <c r="M28" s="150">
        <f>SUM(M13:M27)</f>
        <v>0</v>
      </c>
      <c r="N28" s="135"/>
      <c r="O28" s="60"/>
      <c r="P28" s="152">
        <f>+G28+J28+M28</f>
        <v>0</v>
      </c>
      <c r="Q28" s="41"/>
      <c r="R28" s="225"/>
    </row>
    <row r="29" spans="1:18" s="2" customFormat="1" ht="15.5" customHeight="1" thickBot="1" x14ac:dyDescent="0.2">
      <c r="E29" s="187"/>
      <c r="G29" s="187"/>
      <c r="H29" s="187"/>
      <c r="J29" s="187"/>
      <c r="K29" s="187"/>
      <c r="M29" s="187"/>
      <c r="N29" s="187"/>
      <c r="O29" s="187"/>
      <c r="P29" s="187"/>
      <c r="Q29" s="225"/>
    </row>
    <row r="30" spans="1:18" s="4" customFormat="1" ht="23.25" customHeight="1" x14ac:dyDescent="0.15">
      <c r="A30" s="2" t="s">
        <v>36</v>
      </c>
      <c r="B30" s="13" t="s">
        <v>37</v>
      </c>
      <c r="C30" s="14"/>
      <c r="D30" s="14"/>
      <c r="E30" s="19"/>
      <c r="F30" s="14" t="s">
        <v>17</v>
      </c>
      <c r="G30" s="15"/>
      <c r="H30" s="15"/>
      <c r="I30" s="16" t="s">
        <v>18</v>
      </c>
      <c r="J30" s="15"/>
      <c r="K30" s="15"/>
      <c r="L30" s="14" t="s">
        <v>19</v>
      </c>
      <c r="M30" s="15"/>
      <c r="N30" s="3"/>
      <c r="O30" s="3"/>
      <c r="P30" s="61"/>
      <c r="R30" s="5"/>
    </row>
    <row r="31" spans="1:18" s="2" customFormat="1" ht="21" customHeight="1" x14ac:dyDescent="0.15">
      <c r="B31" s="249" t="s">
        <v>20</v>
      </c>
      <c r="C31" s="250"/>
      <c r="D31" s="271" t="s">
        <v>38</v>
      </c>
      <c r="E31" s="272"/>
      <c r="F31" s="33"/>
      <c r="G31" s="34" t="s">
        <v>39</v>
      </c>
      <c r="H31" s="34"/>
      <c r="I31" s="33"/>
      <c r="J31" s="34" t="s">
        <v>39</v>
      </c>
      <c r="K31" s="34"/>
      <c r="L31" s="33"/>
      <c r="M31" s="34" t="s">
        <v>39</v>
      </c>
      <c r="N31" s="187"/>
      <c r="O31" s="187"/>
      <c r="P31" s="226"/>
      <c r="R31" s="6"/>
    </row>
    <row r="32" spans="1:18" s="4" customFormat="1" ht="15.5" customHeight="1" x14ac:dyDescent="0.15">
      <c r="A32" s="2"/>
      <c r="B32" s="253" t="s">
        <v>26</v>
      </c>
      <c r="C32" s="254"/>
      <c r="D32" s="269"/>
      <c r="E32" s="270"/>
      <c r="F32" s="18"/>
      <c r="G32" s="167"/>
      <c r="H32" s="18"/>
      <c r="I32" s="18"/>
      <c r="J32" s="167"/>
      <c r="K32" s="18"/>
      <c r="L32" s="18"/>
      <c r="M32" s="167"/>
      <c r="N32" s="7"/>
      <c r="O32" s="7"/>
      <c r="P32" s="226"/>
      <c r="R32" s="5"/>
    </row>
    <row r="33" spans="1:31" s="4" customFormat="1" ht="15.5" customHeight="1" x14ac:dyDescent="0.15">
      <c r="A33" s="2"/>
      <c r="B33" s="260" t="s">
        <v>27</v>
      </c>
      <c r="C33" s="261"/>
      <c r="D33" s="264"/>
      <c r="E33" s="265"/>
      <c r="F33" s="18"/>
      <c r="G33" s="142"/>
      <c r="H33" s="18"/>
      <c r="I33" s="18"/>
      <c r="J33" s="142"/>
      <c r="K33" s="18"/>
      <c r="L33" s="18"/>
      <c r="M33" s="142"/>
      <c r="N33" s="7"/>
      <c r="O33" s="7"/>
      <c r="P33" s="226"/>
      <c r="R33" s="5"/>
    </row>
    <row r="34" spans="1:31" s="4" customFormat="1" ht="15.5" customHeight="1" x14ac:dyDescent="0.15">
      <c r="A34" s="2"/>
      <c r="B34" s="260" t="s">
        <v>27</v>
      </c>
      <c r="C34" s="261"/>
      <c r="D34" s="264"/>
      <c r="E34" s="265"/>
      <c r="F34" s="18"/>
      <c r="G34" s="142"/>
      <c r="H34" s="18"/>
      <c r="I34" s="18"/>
      <c r="J34" s="142"/>
      <c r="K34" s="18"/>
      <c r="L34" s="18"/>
      <c r="M34" s="142"/>
      <c r="N34" s="7"/>
      <c r="O34" s="7"/>
      <c r="P34" s="226"/>
      <c r="R34" s="5"/>
    </row>
    <row r="35" spans="1:31" s="4" customFormat="1" ht="15.5" customHeight="1" x14ac:dyDescent="0.15">
      <c r="A35" s="2"/>
      <c r="B35" s="260" t="s">
        <v>28</v>
      </c>
      <c r="C35" s="261"/>
      <c r="D35" s="264"/>
      <c r="E35" s="265"/>
      <c r="F35" s="18"/>
      <c r="G35" s="142"/>
      <c r="H35" s="18"/>
      <c r="I35" s="18"/>
      <c r="J35" s="142"/>
      <c r="K35" s="18"/>
      <c r="L35" s="18"/>
      <c r="M35" s="142"/>
      <c r="N35" s="7"/>
      <c r="O35" s="7"/>
      <c r="P35" s="226"/>
      <c r="R35" s="5"/>
    </row>
    <row r="36" spans="1:31" s="4" customFormat="1" ht="15.5" customHeight="1" x14ac:dyDescent="0.15">
      <c r="A36" s="2"/>
      <c r="B36" s="260" t="s">
        <v>29</v>
      </c>
      <c r="C36" s="275"/>
      <c r="D36" s="264"/>
      <c r="E36" s="265"/>
      <c r="F36" s="18"/>
      <c r="G36" s="142"/>
      <c r="H36" s="18"/>
      <c r="I36" s="18"/>
      <c r="J36" s="142"/>
      <c r="K36" s="18"/>
      <c r="L36" s="18"/>
      <c r="M36" s="142"/>
      <c r="N36" s="7"/>
      <c r="O36" s="7"/>
      <c r="P36" s="226"/>
      <c r="R36" s="5"/>
    </row>
    <row r="37" spans="1:31" s="4" customFormat="1" ht="15.5" customHeight="1" x14ac:dyDescent="0.15">
      <c r="A37" s="2"/>
      <c r="B37" s="276" t="s">
        <v>30</v>
      </c>
      <c r="C37" s="277"/>
      <c r="D37" s="269"/>
      <c r="E37" s="270"/>
      <c r="F37" s="18"/>
      <c r="G37" s="167"/>
      <c r="H37" s="18"/>
      <c r="I37" s="18"/>
      <c r="J37" s="167"/>
      <c r="K37" s="18"/>
      <c r="L37" s="18"/>
      <c r="M37" s="167"/>
      <c r="N37" s="7"/>
      <c r="O37" s="7"/>
      <c r="P37" s="226"/>
      <c r="R37" s="5"/>
    </row>
    <row r="38" spans="1:31" s="4" customFormat="1" ht="15.5" customHeight="1" x14ac:dyDescent="0.15">
      <c r="A38" s="2"/>
      <c r="B38" s="262" t="s">
        <v>31</v>
      </c>
      <c r="C38" s="263"/>
      <c r="D38" s="264"/>
      <c r="E38" s="265"/>
      <c r="F38" s="18"/>
      <c r="G38" s="142"/>
      <c r="H38" s="18"/>
      <c r="I38" s="18"/>
      <c r="J38" s="142"/>
      <c r="K38" s="18"/>
      <c r="L38" s="18"/>
      <c r="M38" s="142"/>
      <c r="N38" s="7"/>
      <c r="O38" s="7"/>
      <c r="P38" s="226"/>
      <c r="R38" s="5"/>
    </row>
    <row r="39" spans="1:31" s="4" customFormat="1" ht="15.5" customHeight="1" x14ac:dyDescent="0.15">
      <c r="A39" s="2"/>
      <c r="B39" s="262" t="s">
        <v>31</v>
      </c>
      <c r="C39" s="263"/>
      <c r="D39" s="264"/>
      <c r="E39" s="265"/>
      <c r="F39" s="18"/>
      <c r="G39" s="142"/>
      <c r="H39" s="18"/>
      <c r="I39" s="18"/>
      <c r="J39" s="142"/>
      <c r="K39" s="18"/>
      <c r="L39" s="18"/>
      <c r="M39" s="142"/>
      <c r="N39" s="7"/>
      <c r="O39" s="7"/>
      <c r="P39" s="226"/>
      <c r="R39" s="5"/>
    </row>
    <row r="40" spans="1:31" s="4" customFormat="1" ht="15.5" customHeight="1" x14ac:dyDescent="0.15">
      <c r="A40" s="2"/>
      <c r="B40" s="262" t="s">
        <v>31</v>
      </c>
      <c r="C40" s="263"/>
      <c r="D40" s="264"/>
      <c r="E40" s="265"/>
      <c r="F40" s="18"/>
      <c r="G40" s="142"/>
      <c r="H40" s="18"/>
      <c r="I40" s="18"/>
      <c r="J40" s="142"/>
      <c r="K40" s="18"/>
      <c r="L40" s="18"/>
      <c r="M40" s="142"/>
      <c r="N40" s="7"/>
      <c r="O40" s="7"/>
      <c r="P40" s="226"/>
      <c r="R40" s="5"/>
    </row>
    <row r="41" spans="1:31" s="4" customFormat="1" ht="15.5" customHeight="1" x14ac:dyDescent="0.15">
      <c r="A41" s="2"/>
      <c r="B41" s="278" t="s">
        <v>29</v>
      </c>
      <c r="C41" s="279"/>
      <c r="D41" s="264"/>
      <c r="E41" s="265"/>
      <c r="F41" s="18"/>
      <c r="G41" s="142"/>
      <c r="H41" s="18"/>
      <c r="I41" s="18"/>
      <c r="J41" s="142"/>
      <c r="K41" s="18"/>
      <c r="L41" s="18"/>
      <c r="M41" s="142"/>
      <c r="N41" s="7"/>
      <c r="O41" s="7"/>
      <c r="P41" s="226"/>
      <c r="R41" s="5"/>
    </row>
    <row r="42" spans="1:31" s="4" customFormat="1" ht="15.5" customHeight="1" x14ac:dyDescent="0.15">
      <c r="B42" s="280" t="s">
        <v>32</v>
      </c>
      <c r="C42" s="281"/>
      <c r="D42" s="269"/>
      <c r="E42" s="270"/>
      <c r="F42" s="18"/>
      <c r="G42" s="167"/>
      <c r="H42" s="18"/>
      <c r="I42" s="18"/>
      <c r="J42" s="167"/>
      <c r="K42" s="18"/>
      <c r="L42" s="18"/>
      <c r="M42" s="167"/>
      <c r="N42" s="266" t="s">
        <v>40</v>
      </c>
      <c r="O42" s="267"/>
      <c r="P42" s="268"/>
      <c r="R42" s="5"/>
    </row>
    <row r="43" spans="1:31" s="4" customFormat="1" ht="15.5" customHeight="1" x14ac:dyDescent="0.15">
      <c r="B43" s="251" t="s">
        <v>33</v>
      </c>
      <c r="C43" s="252"/>
      <c r="D43" s="264"/>
      <c r="E43" s="265"/>
      <c r="F43" s="18"/>
      <c r="G43" s="142"/>
      <c r="H43" s="18"/>
      <c r="I43" s="18"/>
      <c r="J43" s="142"/>
      <c r="K43" s="18"/>
      <c r="L43" s="18"/>
      <c r="M43" s="142"/>
      <c r="N43" s="266"/>
      <c r="O43" s="267"/>
      <c r="P43" s="268"/>
      <c r="R43" s="5"/>
    </row>
    <row r="44" spans="1:31" s="4" customFormat="1" ht="15.5" customHeight="1" x14ac:dyDescent="0.15">
      <c r="B44" s="251" t="s">
        <v>33</v>
      </c>
      <c r="C44" s="252"/>
      <c r="D44" s="264"/>
      <c r="E44" s="265"/>
      <c r="F44" s="18"/>
      <c r="G44" s="142"/>
      <c r="H44" s="18"/>
      <c r="I44" s="18"/>
      <c r="J44" s="142"/>
      <c r="K44" s="18"/>
      <c r="L44" s="18"/>
      <c r="M44" s="142"/>
      <c r="N44" s="266"/>
      <c r="O44" s="267"/>
      <c r="P44" s="268"/>
      <c r="R44" s="5"/>
    </row>
    <row r="45" spans="1:31" s="4" customFormat="1" ht="15.5" customHeight="1" x14ac:dyDescent="0.15">
      <c r="B45" s="282" t="s">
        <v>33</v>
      </c>
      <c r="C45" s="283"/>
      <c r="D45" s="264"/>
      <c r="E45" s="265"/>
      <c r="F45" s="18"/>
      <c r="G45" s="142"/>
      <c r="H45" s="18"/>
      <c r="I45" s="18"/>
      <c r="J45" s="142"/>
      <c r="K45" s="18"/>
      <c r="L45" s="18"/>
      <c r="M45" s="142"/>
      <c r="N45" s="266"/>
      <c r="O45" s="267"/>
      <c r="P45" s="268"/>
      <c r="R45" s="5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1" s="4" customFormat="1" ht="15.5" customHeight="1" x14ac:dyDescent="0.15">
      <c r="B46" s="284" t="s">
        <v>29</v>
      </c>
      <c r="C46" s="285"/>
      <c r="D46" s="264"/>
      <c r="E46" s="265"/>
      <c r="F46" s="18"/>
      <c r="G46" s="142"/>
      <c r="H46" s="18"/>
      <c r="I46" s="18"/>
      <c r="J46" s="142"/>
      <c r="K46" s="18"/>
      <c r="L46" s="18"/>
      <c r="M46" s="142"/>
      <c r="N46" s="267"/>
      <c r="O46" s="267"/>
      <c r="P46" s="268"/>
      <c r="R46" s="5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1" s="2" customFormat="1" ht="15.5" customHeight="1" thickBot="1" x14ac:dyDescent="0.2">
      <c r="B47" s="62"/>
      <c r="C47" s="63"/>
      <c r="D47" s="64"/>
      <c r="E47" s="65"/>
      <c r="F47" s="66" t="s">
        <v>35</v>
      </c>
      <c r="G47" s="149">
        <f>SUM(G32:G46)</f>
        <v>0</v>
      </c>
      <c r="H47" s="67"/>
      <c r="I47" s="67"/>
      <c r="J47" s="149">
        <f>SUM(J32:J46)</f>
        <v>0</v>
      </c>
      <c r="K47" s="67"/>
      <c r="L47" s="67"/>
      <c r="M47" s="150">
        <f>SUM(M32:M46)</f>
        <v>0</v>
      </c>
      <c r="N47" s="60"/>
      <c r="O47" s="60"/>
      <c r="P47" s="152">
        <f>G47+M47+J47</f>
        <v>0</v>
      </c>
      <c r="R47" s="6"/>
    </row>
    <row r="48" spans="1:31" s="4" customFormat="1" ht="15.5" customHeight="1" thickBot="1" x14ac:dyDescent="0.2">
      <c r="A48" s="2"/>
      <c r="E48" s="7"/>
      <c r="G48" s="7"/>
      <c r="H48" s="7"/>
      <c r="J48" s="7"/>
      <c r="K48" s="7"/>
      <c r="M48" s="7"/>
      <c r="N48" s="7"/>
      <c r="O48" s="7"/>
      <c r="P48" s="7"/>
      <c r="Q48" s="225"/>
      <c r="S48" s="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0" s="4" customFormat="1" ht="23.25" customHeight="1" x14ac:dyDescent="0.15">
      <c r="A49" s="2" t="s">
        <v>41</v>
      </c>
      <c r="B49" s="13" t="s">
        <v>42</v>
      </c>
      <c r="C49" s="14"/>
      <c r="D49" s="68"/>
      <c r="E49" s="15"/>
      <c r="F49" s="14" t="s">
        <v>17</v>
      </c>
      <c r="G49" s="15"/>
      <c r="H49" s="15"/>
      <c r="I49" s="16" t="s">
        <v>18</v>
      </c>
      <c r="J49" s="15"/>
      <c r="K49" s="15"/>
      <c r="L49" s="14" t="s">
        <v>19</v>
      </c>
      <c r="M49" s="15"/>
      <c r="N49" s="3"/>
      <c r="O49" s="3"/>
      <c r="P49" s="61"/>
      <c r="R49" s="5"/>
    </row>
    <row r="50" spans="1:30" s="2" customFormat="1" ht="29" customHeight="1" x14ac:dyDescent="0.15">
      <c r="B50" s="249" t="s">
        <v>20</v>
      </c>
      <c r="C50" s="250"/>
      <c r="D50" s="33" t="s">
        <v>43</v>
      </c>
      <c r="E50" s="69" t="s">
        <v>44</v>
      </c>
      <c r="F50" s="35" t="s">
        <v>45</v>
      </c>
      <c r="G50" s="34" t="s">
        <v>39</v>
      </c>
      <c r="H50" s="34"/>
      <c r="I50" s="35" t="s">
        <v>45</v>
      </c>
      <c r="J50" s="34" t="s">
        <v>39</v>
      </c>
      <c r="K50" s="34"/>
      <c r="L50" s="35" t="s">
        <v>45</v>
      </c>
      <c r="M50" s="36" t="s">
        <v>39</v>
      </c>
      <c r="N50" s="187"/>
      <c r="O50" s="187"/>
      <c r="P50" s="226"/>
      <c r="R50" s="6"/>
    </row>
    <row r="51" spans="1:30" s="4" customFormat="1" ht="15.5" customHeight="1" x14ac:dyDescent="0.15">
      <c r="B51" s="253" t="s">
        <v>26</v>
      </c>
      <c r="C51" s="254"/>
      <c r="D51" s="168"/>
      <c r="E51" s="169"/>
      <c r="F51" s="170"/>
      <c r="G51" s="169"/>
      <c r="H51" s="18"/>
      <c r="I51" s="170"/>
      <c r="J51" s="169"/>
      <c r="K51" s="18"/>
      <c r="L51" s="170"/>
      <c r="M51" s="171"/>
      <c r="N51" s="7"/>
      <c r="O51" s="7"/>
      <c r="P51" s="226"/>
      <c r="R51" s="5"/>
    </row>
    <row r="52" spans="1:30" s="4" customFormat="1" ht="15.5" customHeight="1" x14ac:dyDescent="0.15">
      <c r="B52" s="260" t="s">
        <v>27</v>
      </c>
      <c r="C52" s="261"/>
      <c r="D52" s="129"/>
      <c r="E52" s="139"/>
      <c r="F52" s="42"/>
      <c r="G52" s="148">
        <f t="shared" ref="G52:G65" si="3">E52*F52</f>
        <v>0</v>
      </c>
      <c r="H52" s="18"/>
      <c r="I52" s="42"/>
      <c r="J52" s="148">
        <f t="shared" ref="J52:J65" si="4">E52*I52</f>
        <v>0</v>
      </c>
      <c r="K52" s="18"/>
      <c r="L52" s="42"/>
      <c r="M52" s="153">
        <f t="shared" ref="M52:M65" si="5">E52*L52</f>
        <v>0</v>
      </c>
      <c r="N52" s="7"/>
      <c r="O52" s="7"/>
      <c r="P52" s="226"/>
      <c r="R52" s="5"/>
    </row>
    <row r="53" spans="1:30" s="4" customFormat="1" ht="15.5" customHeight="1" x14ac:dyDescent="0.15">
      <c r="B53" s="260" t="s">
        <v>27</v>
      </c>
      <c r="C53" s="261"/>
      <c r="D53" s="129"/>
      <c r="E53" s="139"/>
      <c r="F53" s="42"/>
      <c r="G53" s="148">
        <f t="shared" si="3"/>
        <v>0</v>
      </c>
      <c r="H53" s="18"/>
      <c r="I53" s="42"/>
      <c r="J53" s="148">
        <f t="shared" si="4"/>
        <v>0</v>
      </c>
      <c r="K53" s="18"/>
      <c r="L53" s="42"/>
      <c r="M53" s="153">
        <f t="shared" si="5"/>
        <v>0</v>
      </c>
      <c r="N53" s="7"/>
      <c r="O53" s="7"/>
      <c r="P53" s="226"/>
      <c r="R53" s="5"/>
    </row>
    <row r="54" spans="1:30" s="4" customFormat="1" ht="15.5" customHeight="1" x14ac:dyDescent="0.15">
      <c r="B54" s="260" t="s">
        <v>28</v>
      </c>
      <c r="C54" s="261"/>
      <c r="D54" s="130"/>
      <c r="E54" s="142"/>
      <c r="F54" s="43"/>
      <c r="G54" s="148">
        <f t="shared" si="3"/>
        <v>0</v>
      </c>
      <c r="H54" s="18"/>
      <c r="I54" s="43"/>
      <c r="J54" s="148">
        <f t="shared" si="4"/>
        <v>0</v>
      </c>
      <c r="K54" s="18"/>
      <c r="L54" s="43"/>
      <c r="M54" s="153">
        <f t="shared" si="5"/>
        <v>0</v>
      </c>
      <c r="N54" s="7"/>
      <c r="O54" s="7"/>
      <c r="P54" s="226"/>
      <c r="R54" s="5"/>
    </row>
    <row r="55" spans="1:30" s="4" customFormat="1" ht="15.5" customHeight="1" x14ac:dyDescent="0.15">
      <c r="B55" s="260" t="s">
        <v>29</v>
      </c>
      <c r="C55" s="275"/>
      <c r="D55" s="130"/>
      <c r="E55" s="142"/>
      <c r="F55" s="43"/>
      <c r="G55" s="148">
        <f t="shared" si="3"/>
        <v>0</v>
      </c>
      <c r="H55" s="18"/>
      <c r="I55" s="43"/>
      <c r="J55" s="148">
        <f t="shared" si="4"/>
        <v>0</v>
      </c>
      <c r="K55" s="18"/>
      <c r="L55" s="43"/>
      <c r="M55" s="153">
        <f t="shared" si="5"/>
        <v>0</v>
      </c>
      <c r="N55" s="7"/>
      <c r="O55" s="7"/>
      <c r="P55" s="226"/>
      <c r="R55" s="5"/>
    </row>
    <row r="56" spans="1:30" s="4" customFormat="1" ht="15.5" customHeight="1" x14ac:dyDescent="0.15">
      <c r="B56" s="276" t="s">
        <v>30</v>
      </c>
      <c r="C56" s="277"/>
      <c r="D56" s="172"/>
      <c r="E56" s="167"/>
      <c r="F56" s="173"/>
      <c r="G56" s="169"/>
      <c r="H56" s="18"/>
      <c r="I56" s="173"/>
      <c r="J56" s="169"/>
      <c r="K56" s="18"/>
      <c r="L56" s="173"/>
      <c r="M56" s="171"/>
      <c r="N56" s="7"/>
      <c r="O56" s="7"/>
      <c r="P56" s="226"/>
      <c r="R56" s="5"/>
    </row>
    <row r="57" spans="1:30" s="4" customFormat="1" ht="15.5" customHeight="1" x14ac:dyDescent="0.15">
      <c r="B57" s="262" t="s">
        <v>31</v>
      </c>
      <c r="C57" s="263"/>
      <c r="D57" s="130"/>
      <c r="E57" s="142"/>
      <c r="F57" s="43"/>
      <c r="G57" s="148">
        <f t="shared" si="3"/>
        <v>0</v>
      </c>
      <c r="H57" s="18"/>
      <c r="I57" s="43"/>
      <c r="J57" s="148">
        <f t="shared" si="4"/>
        <v>0</v>
      </c>
      <c r="K57" s="18"/>
      <c r="L57" s="43"/>
      <c r="M57" s="153">
        <f t="shared" si="5"/>
        <v>0</v>
      </c>
      <c r="N57" s="7"/>
      <c r="O57" s="7"/>
      <c r="P57" s="226"/>
      <c r="R57" s="5"/>
    </row>
    <row r="58" spans="1:30" s="4" customFormat="1" ht="15.5" customHeight="1" x14ac:dyDescent="0.15">
      <c r="B58" s="262" t="s">
        <v>31</v>
      </c>
      <c r="C58" s="263"/>
      <c r="D58" s="130"/>
      <c r="E58" s="142"/>
      <c r="F58" s="43"/>
      <c r="G58" s="148">
        <f t="shared" si="3"/>
        <v>0</v>
      </c>
      <c r="H58" s="18"/>
      <c r="I58" s="43"/>
      <c r="J58" s="148">
        <f t="shared" si="4"/>
        <v>0</v>
      </c>
      <c r="K58" s="18"/>
      <c r="L58" s="43"/>
      <c r="M58" s="153">
        <f t="shared" si="5"/>
        <v>0</v>
      </c>
      <c r="N58" s="7"/>
      <c r="O58" s="7"/>
      <c r="P58" s="226"/>
      <c r="R58" s="5"/>
    </row>
    <row r="59" spans="1:30" s="4" customFormat="1" ht="15.5" customHeight="1" x14ac:dyDescent="0.15">
      <c r="B59" s="262" t="s">
        <v>31</v>
      </c>
      <c r="C59" s="263"/>
      <c r="D59" s="130"/>
      <c r="E59" s="142"/>
      <c r="F59" s="43"/>
      <c r="G59" s="148">
        <f t="shared" si="3"/>
        <v>0</v>
      </c>
      <c r="H59" s="18"/>
      <c r="I59" s="43"/>
      <c r="J59" s="148">
        <f t="shared" si="4"/>
        <v>0</v>
      </c>
      <c r="K59" s="18"/>
      <c r="L59" s="43"/>
      <c r="M59" s="153">
        <f t="shared" si="5"/>
        <v>0</v>
      </c>
      <c r="N59" s="7"/>
      <c r="O59" s="7"/>
      <c r="P59" s="226"/>
      <c r="R59" s="5"/>
    </row>
    <row r="60" spans="1:30" s="4" customFormat="1" ht="15.5" customHeight="1" x14ac:dyDescent="0.15">
      <c r="B60" s="278" t="s">
        <v>29</v>
      </c>
      <c r="C60" s="279"/>
      <c r="D60" s="130"/>
      <c r="E60" s="142"/>
      <c r="F60" s="43"/>
      <c r="G60" s="148">
        <f t="shared" si="3"/>
        <v>0</v>
      </c>
      <c r="H60" s="18"/>
      <c r="I60" s="43"/>
      <c r="J60" s="148">
        <f t="shared" si="4"/>
        <v>0</v>
      </c>
      <c r="K60" s="18"/>
      <c r="L60" s="43"/>
      <c r="M60" s="153">
        <f t="shared" si="5"/>
        <v>0</v>
      </c>
      <c r="N60" s="7"/>
      <c r="O60" s="7"/>
      <c r="P60" s="226"/>
      <c r="R60" s="5"/>
    </row>
    <row r="61" spans="1:30" s="4" customFormat="1" ht="15.5" customHeight="1" x14ac:dyDescent="0.15">
      <c r="B61" s="280" t="s">
        <v>32</v>
      </c>
      <c r="C61" s="281"/>
      <c r="D61" s="172"/>
      <c r="E61" s="167"/>
      <c r="F61" s="173"/>
      <c r="G61" s="169"/>
      <c r="H61" s="18"/>
      <c r="I61" s="173"/>
      <c r="J61" s="169"/>
      <c r="K61" s="18"/>
      <c r="L61" s="173"/>
      <c r="M61" s="171"/>
      <c r="N61" s="7"/>
      <c r="O61" s="7"/>
      <c r="P61" s="226"/>
      <c r="R61" s="5"/>
    </row>
    <row r="62" spans="1:30" s="4" customFormat="1" ht="15.5" customHeight="1" x14ac:dyDescent="0.15">
      <c r="B62" s="251" t="s">
        <v>33</v>
      </c>
      <c r="C62" s="252"/>
      <c r="D62" s="130"/>
      <c r="E62" s="142"/>
      <c r="F62" s="43"/>
      <c r="G62" s="148">
        <f t="shared" si="3"/>
        <v>0</v>
      </c>
      <c r="H62" s="18"/>
      <c r="I62" s="43"/>
      <c r="J62" s="148">
        <f t="shared" si="4"/>
        <v>0</v>
      </c>
      <c r="K62" s="18"/>
      <c r="L62" s="43"/>
      <c r="M62" s="153">
        <f t="shared" si="5"/>
        <v>0</v>
      </c>
      <c r="N62" s="7"/>
      <c r="O62" s="7"/>
      <c r="P62" s="226"/>
      <c r="R62" s="5"/>
    </row>
    <row r="63" spans="1:30" s="4" customFormat="1" ht="15.5" customHeight="1" x14ac:dyDescent="0.15">
      <c r="B63" s="251" t="s">
        <v>33</v>
      </c>
      <c r="C63" s="252"/>
      <c r="D63" s="130"/>
      <c r="E63" s="142"/>
      <c r="F63" s="43"/>
      <c r="G63" s="148">
        <f t="shared" si="3"/>
        <v>0</v>
      </c>
      <c r="H63" s="18"/>
      <c r="I63" s="43"/>
      <c r="J63" s="148">
        <f t="shared" si="4"/>
        <v>0</v>
      </c>
      <c r="K63" s="18"/>
      <c r="L63" s="43"/>
      <c r="M63" s="153">
        <f t="shared" si="5"/>
        <v>0</v>
      </c>
      <c r="N63" s="7"/>
      <c r="O63" s="7"/>
      <c r="P63" s="226"/>
      <c r="R63" s="5"/>
      <c r="S63" s="70"/>
      <c r="T63" s="70"/>
    </row>
    <row r="64" spans="1:30" s="4" customFormat="1" ht="15.5" customHeight="1" x14ac:dyDescent="0.15">
      <c r="B64" s="282" t="s">
        <v>33</v>
      </c>
      <c r="C64" s="283"/>
      <c r="D64" s="130"/>
      <c r="E64" s="142"/>
      <c r="F64" s="43"/>
      <c r="G64" s="148">
        <f t="shared" si="3"/>
        <v>0</v>
      </c>
      <c r="H64" s="18"/>
      <c r="I64" s="43"/>
      <c r="J64" s="148">
        <f t="shared" si="4"/>
        <v>0</v>
      </c>
      <c r="K64" s="18"/>
      <c r="L64" s="43"/>
      <c r="M64" s="153">
        <f t="shared" si="5"/>
        <v>0</v>
      </c>
      <c r="N64" s="266" t="s">
        <v>46</v>
      </c>
      <c r="O64" s="267"/>
      <c r="P64" s="268"/>
      <c r="R64" s="5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4" customFormat="1" ht="15.5" customHeight="1" x14ac:dyDescent="0.15">
      <c r="B65" s="284" t="s">
        <v>29</v>
      </c>
      <c r="C65" s="285"/>
      <c r="D65" s="130"/>
      <c r="E65" s="142"/>
      <c r="F65" s="43"/>
      <c r="G65" s="148">
        <f t="shared" si="3"/>
        <v>0</v>
      </c>
      <c r="H65" s="18"/>
      <c r="I65" s="43"/>
      <c r="J65" s="148">
        <f t="shared" si="4"/>
        <v>0</v>
      </c>
      <c r="K65" s="18"/>
      <c r="L65" s="43"/>
      <c r="M65" s="153">
        <f t="shared" si="5"/>
        <v>0</v>
      </c>
      <c r="N65" s="267"/>
      <c r="O65" s="267"/>
      <c r="P65" s="268"/>
      <c r="R65" s="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2" customFormat="1" ht="15.5" customHeight="1" thickBot="1" x14ac:dyDescent="0.2">
      <c r="B66" s="71"/>
      <c r="C66" s="72"/>
      <c r="D66" s="73"/>
      <c r="E66" s="65"/>
      <c r="F66" s="72" t="s">
        <v>35</v>
      </c>
      <c r="G66" s="149">
        <f>SUM(G51:G65)</f>
        <v>0</v>
      </c>
      <c r="H66" s="67"/>
      <c r="I66" s="72"/>
      <c r="J66" s="149">
        <f>SUM(J51:J65)</f>
        <v>0</v>
      </c>
      <c r="K66" s="67"/>
      <c r="L66" s="72"/>
      <c r="M66" s="150">
        <f>SUM(M51:M65)</f>
        <v>0</v>
      </c>
      <c r="N66" s="60"/>
      <c r="O66" s="60"/>
      <c r="P66" s="152">
        <f>G66+M66+J66</f>
        <v>0</v>
      </c>
      <c r="R66" s="6"/>
    </row>
    <row r="67" spans="1:30" s="2" customFormat="1" ht="15.5" customHeight="1" thickBot="1" x14ac:dyDescent="0.2">
      <c r="E67" s="187"/>
      <c r="G67" s="187"/>
      <c r="H67" s="187"/>
      <c r="J67" s="187"/>
      <c r="K67" s="187"/>
      <c r="M67" s="187"/>
      <c r="N67" s="187"/>
      <c r="O67" s="187"/>
      <c r="P67" s="187"/>
      <c r="Q67" s="225"/>
      <c r="S67" s="6"/>
    </row>
    <row r="68" spans="1:30" s="4" customFormat="1" ht="23.25" customHeight="1" x14ac:dyDescent="0.15">
      <c r="A68" s="2" t="s">
        <v>47</v>
      </c>
      <c r="B68" s="13" t="s">
        <v>48</v>
      </c>
      <c r="C68" s="14"/>
      <c r="D68" s="14"/>
      <c r="E68" s="19"/>
      <c r="F68" s="14" t="s">
        <v>17</v>
      </c>
      <c r="G68" s="15"/>
      <c r="H68" s="15"/>
      <c r="I68" s="16" t="s">
        <v>18</v>
      </c>
      <c r="J68" s="15"/>
      <c r="K68" s="15"/>
      <c r="L68" s="14" t="s">
        <v>19</v>
      </c>
      <c r="M68" s="15"/>
      <c r="N68" s="3"/>
      <c r="O68" s="3"/>
      <c r="P68" s="61"/>
      <c r="R68" s="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2" customFormat="1" ht="21" customHeight="1" x14ac:dyDescent="0.15">
      <c r="B69" s="249" t="s">
        <v>20</v>
      </c>
      <c r="C69" s="250"/>
      <c r="D69" s="271" t="s">
        <v>49</v>
      </c>
      <c r="E69" s="272"/>
      <c r="F69" s="33"/>
      <c r="G69" s="34" t="s">
        <v>39</v>
      </c>
      <c r="H69" s="34"/>
      <c r="I69" s="33"/>
      <c r="J69" s="34" t="s">
        <v>39</v>
      </c>
      <c r="K69" s="34"/>
      <c r="L69" s="33"/>
      <c r="M69" s="36" t="s">
        <v>39</v>
      </c>
      <c r="N69" s="187"/>
      <c r="O69" s="187"/>
      <c r="P69" s="226"/>
      <c r="R69" s="6"/>
    </row>
    <row r="70" spans="1:30" s="4" customFormat="1" ht="15.5" customHeight="1" x14ac:dyDescent="0.15">
      <c r="A70" s="2"/>
      <c r="B70" s="253" t="s">
        <v>26</v>
      </c>
      <c r="C70" s="254"/>
      <c r="D70" s="269"/>
      <c r="E70" s="270"/>
      <c r="F70" s="74"/>
      <c r="G70" s="169"/>
      <c r="H70" s="75"/>
      <c r="I70" s="74"/>
      <c r="J70" s="169"/>
      <c r="K70" s="75"/>
      <c r="L70" s="74"/>
      <c r="M70" s="171"/>
      <c r="N70" s="7"/>
      <c r="O70" s="7"/>
      <c r="P70" s="226"/>
      <c r="R70" s="5"/>
    </row>
    <row r="71" spans="1:30" s="4" customFormat="1" ht="15.5" customHeight="1" x14ac:dyDescent="0.15">
      <c r="A71" s="2"/>
      <c r="B71" s="260" t="s">
        <v>27</v>
      </c>
      <c r="C71" s="275"/>
      <c r="D71" s="227"/>
      <c r="E71" s="228"/>
      <c r="F71" s="74"/>
      <c r="G71" s="139"/>
      <c r="H71" s="75"/>
      <c r="I71" s="74"/>
      <c r="J71" s="139"/>
      <c r="K71" s="75"/>
      <c r="L71" s="74"/>
      <c r="M71" s="156"/>
      <c r="N71" s="7"/>
      <c r="O71" s="7"/>
      <c r="P71" s="226"/>
      <c r="R71" s="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4" customFormat="1" ht="15.5" customHeight="1" x14ac:dyDescent="0.15">
      <c r="A72" s="2"/>
      <c r="B72" s="260" t="s">
        <v>27</v>
      </c>
      <c r="C72" s="275"/>
      <c r="D72" s="227"/>
      <c r="E72" s="228"/>
      <c r="F72" s="74"/>
      <c r="G72" s="139"/>
      <c r="H72" s="75"/>
      <c r="I72" s="74"/>
      <c r="J72" s="139"/>
      <c r="K72" s="75"/>
      <c r="L72" s="74"/>
      <c r="M72" s="156"/>
      <c r="N72" s="7"/>
      <c r="O72" s="7"/>
      <c r="P72" s="226"/>
      <c r="R72" s="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4" customFormat="1" ht="15.5" customHeight="1" x14ac:dyDescent="0.15">
      <c r="A73" s="2"/>
      <c r="B73" s="260" t="s">
        <v>28</v>
      </c>
      <c r="C73" s="275"/>
      <c r="D73" s="264"/>
      <c r="E73" s="265"/>
      <c r="F73" s="74"/>
      <c r="G73" s="142"/>
      <c r="H73" s="75"/>
      <c r="I73" s="74"/>
      <c r="J73" s="142"/>
      <c r="K73" s="75"/>
      <c r="L73" s="74"/>
      <c r="M73" s="157"/>
      <c r="N73" s="7"/>
      <c r="O73" s="7"/>
      <c r="P73" s="226"/>
      <c r="R73" s="5"/>
    </row>
    <row r="74" spans="1:30" s="4" customFormat="1" ht="15.5" customHeight="1" x14ac:dyDescent="0.15">
      <c r="A74" s="2"/>
      <c r="B74" s="260" t="s">
        <v>29</v>
      </c>
      <c r="C74" s="275"/>
      <c r="D74" s="264"/>
      <c r="E74" s="265"/>
      <c r="F74" s="74"/>
      <c r="G74" s="142"/>
      <c r="H74" s="75"/>
      <c r="I74" s="74"/>
      <c r="J74" s="142"/>
      <c r="K74" s="75"/>
      <c r="L74" s="74"/>
      <c r="M74" s="157"/>
      <c r="N74" s="7"/>
      <c r="O74" s="7"/>
      <c r="P74" s="226"/>
      <c r="R74" s="5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</row>
    <row r="75" spans="1:30" s="4" customFormat="1" ht="15.5" customHeight="1" x14ac:dyDescent="0.15">
      <c r="A75" s="2"/>
      <c r="B75" s="276" t="s">
        <v>30</v>
      </c>
      <c r="C75" s="277"/>
      <c r="D75" s="269"/>
      <c r="E75" s="270"/>
      <c r="F75" s="74"/>
      <c r="G75" s="167"/>
      <c r="H75" s="75"/>
      <c r="I75" s="74"/>
      <c r="J75" s="167"/>
      <c r="K75" s="75"/>
      <c r="L75" s="74"/>
      <c r="M75" s="174"/>
      <c r="N75" s="7"/>
      <c r="O75" s="7"/>
      <c r="P75" s="226"/>
      <c r="R75" s="5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</row>
    <row r="76" spans="1:30" s="4" customFormat="1" ht="15.5" customHeight="1" x14ac:dyDescent="0.15">
      <c r="A76" s="2"/>
      <c r="B76" s="262" t="s">
        <v>31</v>
      </c>
      <c r="C76" s="263"/>
      <c r="D76" s="227"/>
      <c r="E76" s="228"/>
      <c r="F76" s="74"/>
      <c r="G76" s="142"/>
      <c r="H76" s="75"/>
      <c r="I76" s="74"/>
      <c r="J76" s="142"/>
      <c r="K76" s="75"/>
      <c r="L76" s="74"/>
      <c r="M76" s="157"/>
      <c r="N76" s="7"/>
      <c r="O76" s="7"/>
      <c r="P76" s="226"/>
      <c r="R76" s="5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</row>
    <row r="77" spans="1:30" s="4" customFormat="1" ht="15.5" customHeight="1" x14ac:dyDescent="0.15">
      <c r="A77" s="2"/>
      <c r="B77" s="262" t="s">
        <v>31</v>
      </c>
      <c r="C77" s="263"/>
      <c r="D77" s="227"/>
      <c r="E77" s="228"/>
      <c r="F77" s="74"/>
      <c r="G77" s="142"/>
      <c r="H77" s="75"/>
      <c r="I77" s="74"/>
      <c r="J77" s="142"/>
      <c r="K77" s="75"/>
      <c r="L77" s="74"/>
      <c r="M77" s="157"/>
      <c r="N77" s="7"/>
      <c r="O77" s="7"/>
      <c r="P77" s="226"/>
      <c r="R77" s="5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</row>
    <row r="78" spans="1:30" s="4" customFormat="1" ht="15.5" customHeight="1" x14ac:dyDescent="0.15">
      <c r="A78" s="2"/>
      <c r="B78" s="262" t="s">
        <v>31</v>
      </c>
      <c r="C78" s="263"/>
      <c r="D78" s="264"/>
      <c r="E78" s="265"/>
      <c r="F78" s="74"/>
      <c r="G78" s="142"/>
      <c r="H78" s="75"/>
      <c r="I78" s="74"/>
      <c r="J78" s="142"/>
      <c r="K78" s="75"/>
      <c r="L78" s="74"/>
      <c r="M78" s="157"/>
      <c r="N78" s="7"/>
      <c r="O78" s="7"/>
      <c r="P78" s="226"/>
      <c r="R78" s="5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</row>
    <row r="79" spans="1:30" s="4" customFormat="1" ht="15.5" customHeight="1" x14ac:dyDescent="0.15">
      <c r="A79" s="2"/>
      <c r="B79" s="278" t="s">
        <v>29</v>
      </c>
      <c r="C79" s="279"/>
      <c r="D79" s="264"/>
      <c r="E79" s="265"/>
      <c r="F79" s="74"/>
      <c r="G79" s="142"/>
      <c r="H79" s="75"/>
      <c r="I79" s="74"/>
      <c r="J79" s="142"/>
      <c r="K79" s="75"/>
      <c r="L79" s="74"/>
      <c r="M79" s="157"/>
      <c r="N79" s="7"/>
      <c r="O79" s="7"/>
      <c r="P79" s="226"/>
      <c r="R79" s="5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</row>
    <row r="80" spans="1:30" s="4" customFormat="1" ht="15.5" customHeight="1" x14ac:dyDescent="0.15">
      <c r="A80" s="2"/>
      <c r="B80" s="280" t="s">
        <v>32</v>
      </c>
      <c r="C80" s="281"/>
      <c r="D80" s="269"/>
      <c r="E80" s="270"/>
      <c r="F80" s="74"/>
      <c r="G80" s="167"/>
      <c r="H80" s="75"/>
      <c r="I80" s="74"/>
      <c r="J80" s="167"/>
      <c r="K80" s="75"/>
      <c r="L80" s="74"/>
      <c r="M80" s="174"/>
      <c r="N80" s="7"/>
      <c r="O80" s="7"/>
      <c r="P80" s="226"/>
      <c r="R80" s="5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</row>
    <row r="81" spans="1:31" s="4" customFormat="1" ht="15.5" customHeight="1" x14ac:dyDescent="0.15">
      <c r="A81" s="2"/>
      <c r="B81" s="251" t="s">
        <v>33</v>
      </c>
      <c r="C81" s="252"/>
      <c r="D81" s="227"/>
      <c r="E81" s="228"/>
      <c r="F81" s="74"/>
      <c r="G81" s="142"/>
      <c r="H81" s="75"/>
      <c r="I81" s="74"/>
      <c r="J81" s="142"/>
      <c r="K81" s="75"/>
      <c r="L81" s="74"/>
      <c r="M81" s="157"/>
      <c r="N81" s="7"/>
      <c r="O81" s="7"/>
      <c r="P81" s="226"/>
      <c r="R81" s="5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</row>
    <row r="82" spans="1:31" s="4" customFormat="1" ht="15.5" customHeight="1" x14ac:dyDescent="0.15">
      <c r="A82" s="2"/>
      <c r="B82" s="251" t="s">
        <v>33</v>
      </c>
      <c r="C82" s="252"/>
      <c r="D82" s="227"/>
      <c r="E82" s="228"/>
      <c r="F82" s="74"/>
      <c r="G82" s="142"/>
      <c r="H82" s="75"/>
      <c r="I82" s="74"/>
      <c r="J82" s="142"/>
      <c r="K82" s="75"/>
      <c r="L82" s="74"/>
      <c r="M82" s="157"/>
      <c r="N82" s="7"/>
      <c r="O82" s="7"/>
      <c r="P82" s="226"/>
      <c r="R82" s="5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</row>
    <row r="83" spans="1:31" s="4" customFormat="1" ht="15.5" customHeight="1" x14ac:dyDescent="0.15">
      <c r="A83" s="2"/>
      <c r="B83" s="282" t="s">
        <v>33</v>
      </c>
      <c r="C83" s="283"/>
      <c r="D83" s="264"/>
      <c r="E83" s="265"/>
      <c r="F83" s="74"/>
      <c r="G83" s="142"/>
      <c r="H83" s="75"/>
      <c r="I83" s="74"/>
      <c r="J83" s="142"/>
      <c r="K83" s="75"/>
      <c r="L83" s="74"/>
      <c r="M83" s="157"/>
      <c r="N83" s="7"/>
      <c r="O83" s="7"/>
      <c r="P83" s="226"/>
      <c r="R83" s="5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</row>
    <row r="84" spans="1:31" s="4" customFormat="1" ht="15.5" customHeight="1" x14ac:dyDescent="0.15">
      <c r="B84" s="284" t="s">
        <v>29</v>
      </c>
      <c r="C84" s="285"/>
      <c r="D84" s="264"/>
      <c r="E84" s="265"/>
      <c r="F84" s="76"/>
      <c r="G84" s="142"/>
      <c r="H84" s="75"/>
      <c r="I84" s="74"/>
      <c r="J84" s="142"/>
      <c r="K84" s="75"/>
      <c r="L84" s="76"/>
      <c r="M84" s="157"/>
      <c r="N84" s="7"/>
      <c r="O84" s="7"/>
      <c r="P84" s="77" t="s">
        <v>50</v>
      </c>
      <c r="R84" s="78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</row>
    <row r="85" spans="1:31" s="2" customFormat="1" ht="15.5" customHeight="1" thickBot="1" x14ac:dyDescent="0.2">
      <c r="B85" s="71"/>
      <c r="C85" s="72"/>
      <c r="D85" s="72"/>
      <c r="E85" s="79"/>
      <c r="F85" s="80" t="s">
        <v>35</v>
      </c>
      <c r="G85" s="149">
        <f>SUM(G70:G84)</f>
        <v>0</v>
      </c>
      <c r="H85" s="79"/>
      <c r="I85" s="80"/>
      <c r="J85" s="149">
        <f>SUM(J70:J84)</f>
        <v>0</v>
      </c>
      <c r="K85" s="79"/>
      <c r="L85" s="80"/>
      <c r="M85" s="149">
        <f>SUM(M70:M84)</f>
        <v>0</v>
      </c>
      <c r="N85" s="60"/>
      <c r="O85" s="60"/>
      <c r="P85" s="152">
        <f>G85+M85+J85</f>
        <v>0</v>
      </c>
      <c r="R85" s="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</row>
    <row r="86" spans="1:31" s="2" customFormat="1" ht="15.5" customHeight="1" thickBot="1" x14ac:dyDescent="0.2">
      <c r="R86" s="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</row>
    <row r="87" spans="1:31" s="2" customFormat="1" ht="23.25" customHeight="1" x14ac:dyDescent="0.15">
      <c r="A87" s="2" t="s">
        <v>51</v>
      </c>
      <c r="B87" s="13" t="s">
        <v>52</v>
      </c>
      <c r="C87" s="14"/>
      <c r="D87" s="14"/>
      <c r="E87" s="19"/>
      <c r="F87" s="14" t="s">
        <v>17</v>
      </c>
      <c r="G87" s="15"/>
      <c r="H87" s="15"/>
      <c r="I87" s="16" t="s">
        <v>18</v>
      </c>
      <c r="J87" s="15"/>
      <c r="K87" s="15"/>
      <c r="L87" s="14" t="s">
        <v>19</v>
      </c>
      <c r="M87" s="15"/>
      <c r="N87" s="3"/>
      <c r="O87" s="3"/>
      <c r="P87" s="61"/>
      <c r="Q87" s="4"/>
      <c r="R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</row>
    <row r="88" spans="1:31" s="2" customFormat="1" ht="21" customHeight="1" x14ac:dyDescent="0.15">
      <c r="B88" s="219" t="s">
        <v>20</v>
      </c>
      <c r="C88" s="220"/>
      <c r="D88" s="215" t="s">
        <v>49</v>
      </c>
      <c r="E88" s="216"/>
      <c r="F88" s="33"/>
      <c r="G88" s="34" t="s">
        <v>39</v>
      </c>
      <c r="H88" s="34"/>
      <c r="I88" s="33"/>
      <c r="J88" s="34" t="s">
        <v>39</v>
      </c>
      <c r="K88" s="34"/>
      <c r="L88" s="33"/>
      <c r="M88" s="36" t="s">
        <v>39</v>
      </c>
      <c r="N88" s="187"/>
      <c r="O88" s="187"/>
      <c r="P88" s="226"/>
      <c r="R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</row>
    <row r="89" spans="1:31" s="4" customFormat="1" ht="15.5" customHeight="1" x14ac:dyDescent="0.15">
      <c r="A89" s="2"/>
      <c r="B89" s="257" t="s">
        <v>26</v>
      </c>
      <c r="C89" s="258"/>
      <c r="D89" s="231"/>
      <c r="E89" s="232"/>
      <c r="F89" s="74"/>
      <c r="G89" s="169"/>
      <c r="H89" s="75"/>
      <c r="I89" s="74"/>
      <c r="J89" s="169"/>
      <c r="K89" s="75"/>
      <c r="L89" s="74"/>
      <c r="M89" s="171"/>
      <c r="N89" s="7"/>
      <c r="O89" s="7"/>
      <c r="P89" s="226"/>
      <c r="R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</row>
    <row r="90" spans="1:31" s="4" customFormat="1" ht="15.5" customHeight="1" x14ac:dyDescent="0.15">
      <c r="A90" s="2"/>
      <c r="B90" s="233" t="s">
        <v>27</v>
      </c>
      <c r="C90" s="234"/>
      <c r="D90" s="227"/>
      <c r="E90" s="228"/>
      <c r="F90" s="74"/>
      <c r="G90" s="139"/>
      <c r="H90" s="75"/>
      <c r="I90" s="74"/>
      <c r="J90" s="139"/>
      <c r="K90" s="75"/>
      <c r="L90" s="74"/>
      <c r="M90" s="156"/>
      <c r="N90" s="7"/>
      <c r="O90" s="7"/>
      <c r="P90" s="22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</row>
    <row r="91" spans="1:31" s="2" customFormat="1" ht="15" customHeight="1" x14ac:dyDescent="0.15">
      <c r="B91" s="233" t="s">
        <v>27</v>
      </c>
      <c r="C91" s="234"/>
      <c r="D91" s="227"/>
      <c r="E91" s="228"/>
      <c r="F91" s="74"/>
      <c r="G91" s="139"/>
      <c r="H91" s="75"/>
      <c r="I91" s="74"/>
      <c r="J91" s="139"/>
      <c r="K91" s="75"/>
      <c r="L91" s="74"/>
      <c r="M91" s="156"/>
      <c r="N91" s="7"/>
      <c r="O91" s="7"/>
      <c r="P91" s="226"/>
      <c r="Q91" s="4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</row>
    <row r="92" spans="1:31" s="2" customFormat="1" ht="15.5" customHeight="1" x14ac:dyDescent="0.15">
      <c r="B92" s="233" t="s">
        <v>28</v>
      </c>
      <c r="C92" s="234"/>
      <c r="D92" s="227"/>
      <c r="E92" s="228"/>
      <c r="F92" s="74"/>
      <c r="G92" s="142"/>
      <c r="H92" s="75"/>
      <c r="I92" s="74"/>
      <c r="J92" s="142"/>
      <c r="K92" s="75"/>
      <c r="L92" s="74"/>
      <c r="M92" s="157"/>
      <c r="N92" s="7"/>
      <c r="O92" s="7"/>
      <c r="P92" s="226"/>
      <c r="Q92" s="4"/>
      <c r="R92" s="56"/>
      <c r="S92" s="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</row>
    <row r="93" spans="1:31" x14ac:dyDescent="0.15">
      <c r="A93" s="2"/>
      <c r="B93" s="233" t="s">
        <v>29</v>
      </c>
      <c r="C93" s="234"/>
      <c r="D93" s="227"/>
      <c r="E93" s="228"/>
      <c r="F93" s="74"/>
      <c r="G93" s="142"/>
      <c r="H93" s="75"/>
      <c r="I93" s="74"/>
      <c r="J93" s="142"/>
      <c r="K93" s="75"/>
      <c r="L93" s="74"/>
      <c r="M93" s="157"/>
      <c r="N93" s="7"/>
      <c r="O93" s="7"/>
      <c r="P93" s="226"/>
      <c r="Q93" s="4"/>
    </row>
    <row r="94" spans="1:31" x14ac:dyDescent="0.15">
      <c r="A94" s="2"/>
      <c r="B94" s="259" t="s">
        <v>30</v>
      </c>
      <c r="C94" s="248"/>
      <c r="D94" s="231"/>
      <c r="E94" s="232"/>
      <c r="F94" s="74"/>
      <c r="G94" s="167"/>
      <c r="H94" s="75"/>
      <c r="I94" s="74"/>
      <c r="J94" s="167"/>
      <c r="K94" s="75"/>
      <c r="L94" s="74"/>
      <c r="M94" s="174"/>
      <c r="N94" s="7"/>
      <c r="O94" s="7"/>
      <c r="P94" s="226"/>
      <c r="Q94" s="4"/>
    </row>
    <row r="95" spans="1:31" x14ac:dyDescent="0.15">
      <c r="A95" s="2"/>
      <c r="B95" s="237" t="s">
        <v>31</v>
      </c>
      <c r="C95" s="238"/>
      <c r="D95" s="227"/>
      <c r="E95" s="228"/>
      <c r="F95" s="74"/>
      <c r="G95" s="142"/>
      <c r="H95" s="75"/>
      <c r="I95" s="74"/>
      <c r="J95" s="142"/>
      <c r="K95" s="75"/>
      <c r="L95" s="74"/>
      <c r="M95" s="157"/>
      <c r="N95" s="7"/>
      <c r="O95" s="7"/>
      <c r="P95" s="226"/>
      <c r="Q95" s="4"/>
    </row>
    <row r="96" spans="1:31" x14ac:dyDescent="0.15">
      <c r="A96" s="2"/>
      <c r="B96" s="237" t="s">
        <v>31</v>
      </c>
      <c r="C96" s="238"/>
      <c r="D96" s="227"/>
      <c r="E96" s="228"/>
      <c r="F96" s="74"/>
      <c r="G96" s="142"/>
      <c r="H96" s="75"/>
      <c r="I96" s="74"/>
      <c r="J96" s="142"/>
      <c r="K96" s="75"/>
      <c r="L96" s="74"/>
      <c r="M96" s="157"/>
      <c r="N96" s="7"/>
      <c r="O96" s="7"/>
      <c r="P96" s="226"/>
      <c r="Q96" s="4"/>
    </row>
    <row r="97" spans="1:17" x14ac:dyDescent="0.15">
      <c r="A97" s="2"/>
      <c r="B97" s="237" t="s">
        <v>31</v>
      </c>
      <c r="C97" s="196"/>
      <c r="D97" s="227"/>
      <c r="E97" s="228"/>
      <c r="F97" s="74"/>
      <c r="G97" s="142"/>
      <c r="H97" s="75"/>
      <c r="I97" s="74"/>
      <c r="J97" s="142"/>
      <c r="K97" s="75"/>
      <c r="L97" s="74"/>
      <c r="M97" s="157"/>
      <c r="N97" s="7"/>
      <c r="O97" s="7"/>
      <c r="P97" s="226"/>
      <c r="Q97" s="4"/>
    </row>
    <row r="98" spans="1:17" x14ac:dyDescent="0.15">
      <c r="A98" s="2"/>
      <c r="B98" s="239" t="s">
        <v>29</v>
      </c>
      <c r="C98" s="240"/>
      <c r="D98" s="227"/>
      <c r="E98" s="228"/>
      <c r="F98" s="74"/>
      <c r="G98" s="142"/>
      <c r="H98" s="75"/>
      <c r="I98" s="74"/>
      <c r="J98" s="142"/>
      <c r="K98" s="75"/>
      <c r="L98" s="74"/>
      <c r="M98" s="157"/>
      <c r="N98" s="7"/>
      <c r="O98" s="7"/>
      <c r="P98" s="226"/>
      <c r="Q98" s="4"/>
    </row>
    <row r="99" spans="1:17" x14ac:dyDescent="0.15">
      <c r="A99" s="2"/>
      <c r="B99" s="247" t="s">
        <v>32</v>
      </c>
      <c r="C99" s="248"/>
      <c r="D99" s="231"/>
      <c r="E99" s="232"/>
      <c r="F99" s="74"/>
      <c r="G99" s="167"/>
      <c r="H99" s="75"/>
      <c r="I99" s="74"/>
      <c r="J99" s="167"/>
      <c r="K99" s="75"/>
      <c r="L99" s="74"/>
      <c r="M99" s="174"/>
      <c r="N99" s="7"/>
      <c r="O99" s="7"/>
      <c r="P99" s="226"/>
      <c r="Q99" s="4"/>
    </row>
    <row r="100" spans="1:17" x14ac:dyDescent="0.15">
      <c r="A100" s="2"/>
      <c r="B100" s="221" t="s">
        <v>33</v>
      </c>
      <c r="C100" s="222"/>
      <c r="D100" s="227"/>
      <c r="E100" s="228"/>
      <c r="F100" s="74"/>
      <c r="G100" s="142"/>
      <c r="H100" s="75"/>
      <c r="I100" s="74"/>
      <c r="J100" s="142"/>
      <c r="K100" s="75"/>
      <c r="L100" s="74"/>
      <c r="M100" s="157"/>
      <c r="N100" s="7"/>
      <c r="O100" s="7"/>
      <c r="P100" s="226"/>
      <c r="Q100" s="4"/>
    </row>
    <row r="101" spans="1:17" x14ac:dyDescent="0.15">
      <c r="A101" s="2"/>
      <c r="B101" s="221" t="s">
        <v>33</v>
      </c>
      <c r="C101" s="222"/>
      <c r="D101" s="227"/>
      <c r="E101" s="228"/>
      <c r="F101" s="74"/>
      <c r="G101" s="142"/>
      <c r="H101" s="75"/>
      <c r="I101" s="74"/>
      <c r="J101" s="142"/>
      <c r="K101" s="75"/>
      <c r="L101" s="74"/>
      <c r="M101" s="157"/>
      <c r="N101" s="7"/>
      <c r="O101" s="7"/>
      <c r="P101" s="226"/>
      <c r="Q101" s="4"/>
    </row>
    <row r="102" spans="1:17" x14ac:dyDescent="0.15">
      <c r="A102" s="2"/>
      <c r="B102" s="243" t="s">
        <v>33</v>
      </c>
      <c r="C102" s="244"/>
      <c r="D102" s="227"/>
      <c r="E102" s="228"/>
      <c r="F102" s="74"/>
      <c r="G102" s="142"/>
      <c r="H102" s="75"/>
      <c r="I102" s="74"/>
      <c r="J102" s="142"/>
      <c r="K102" s="75"/>
      <c r="L102" s="74"/>
      <c r="M102" s="157"/>
      <c r="N102" s="7"/>
      <c r="O102" s="7"/>
      <c r="P102" s="226"/>
      <c r="Q102" s="4"/>
    </row>
    <row r="103" spans="1:17" x14ac:dyDescent="0.15">
      <c r="A103" s="4"/>
      <c r="B103" s="245" t="s">
        <v>29</v>
      </c>
      <c r="C103" s="246"/>
      <c r="D103" s="227"/>
      <c r="E103" s="228"/>
      <c r="F103" s="76"/>
      <c r="G103" s="142"/>
      <c r="H103" s="75"/>
      <c r="I103" s="74"/>
      <c r="J103" s="142"/>
      <c r="K103" s="75"/>
      <c r="L103" s="76"/>
      <c r="M103" s="157"/>
      <c r="N103" s="7"/>
      <c r="O103" s="7"/>
      <c r="P103" s="77" t="s">
        <v>50</v>
      </c>
      <c r="Q103" s="70"/>
    </row>
    <row r="104" spans="1:17" ht="14" thickBot="1" x14ac:dyDescent="0.2">
      <c r="A104" s="2"/>
      <c r="B104" s="71"/>
      <c r="C104" s="72"/>
      <c r="D104" s="72"/>
      <c r="E104" s="79"/>
      <c r="F104" s="80" t="s">
        <v>35</v>
      </c>
      <c r="G104" s="149">
        <f>SUM(G89:G103)</f>
        <v>0</v>
      </c>
      <c r="H104" s="79"/>
      <c r="I104" s="80"/>
      <c r="J104" s="149">
        <f>SUM(J89:J103)</f>
        <v>0</v>
      </c>
      <c r="K104" s="79"/>
      <c r="L104" s="80"/>
      <c r="M104" s="149">
        <f>SUM(M89:M103)</f>
        <v>0</v>
      </c>
      <c r="N104" s="60"/>
      <c r="O104" s="60"/>
      <c r="P104" s="152">
        <f>G104+M104+J104</f>
        <v>0</v>
      </c>
      <c r="Q104" s="2"/>
    </row>
    <row r="105" spans="1:17" ht="14" thickBot="1" x14ac:dyDescent="0.2">
      <c r="A105" s="2"/>
      <c r="B105" s="22"/>
      <c r="C105" s="22"/>
      <c r="D105" s="22"/>
      <c r="E105" s="23"/>
      <c r="F105" s="22"/>
      <c r="G105" s="154"/>
      <c r="H105" s="23"/>
      <c r="I105" s="22"/>
      <c r="J105" s="154"/>
      <c r="K105" s="23"/>
      <c r="L105" s="22"/>
      <c r="M105" s="154"/>
      <c r="N105" s="187"/>
      <c r="O105" s="187"/>
      <c r="P105" s="158"/>
      <c r="Q105" s="2"/>
    </row>
    <row r="106" spans="1:17" x14ac:dyDescent="0.15">
      <c r="A106" s="2" t="s">
        <v>53</v>
      </c>
      <c r="B106" s="13" t="s">
        <v>54</v>
      </c>
      <c r="C106" s="14"/>
      <c r="D106" s="14"/>
      <c r="E106" s="19"/>
      <c r="F106" s="68"/>
      <c r="G106" s="155">
        <f t="shared" ref="G106" si="6">G28+G47+G66+G85+G104</f>
        <v>0</v>
      </c>
      <c r="H106" s="217"/>
      <c r="I106" s="217"/>
      <c r="J106" s="155">
        <f>J28+J47+J66+J85+J104</f>
        <v>0</v>
      </c>
      <c r="K106" s="217"/>
      <c r="L106" s="217"/>
      <c r="M106" s="155">
        <f>M28+M47+M66+M85+M104</f>
        <v>0</v>
      </c>
      <c r="N106" s="11"/>
      <c r="O106" s="11"/>
      <c r="P106" s="159">
        <f>SUM(G106,J106,M106)</f>
        <v>0</v>
      </c>
      <c r="Q106" s="2"/>
    </row>
    <row r="107" spans="1:17" x14ac:dyDescent="0.15">
      <c r="A107" s="2"/>
      <c r="B107" s="20"/>
      <c r="C107" s="21"/>
      <c r="D107" s="22"/>
      <c r="E107" s="23"/>
      <c r="F107" s="24"/>
      <c r="G107" s="25"/>
      <c r="H107" s="26"/>
      <c r="I107" s="26"/>
      <c r="J107" s="25"/>
      <c r="K107" s="26"/>
      <c r="L107" s="26"/>
      <c r="M107" s="25"/>
      <c r="N107" s="8"/>
      <c r="O107" s="187"/>
      <c r="P107" s="226"/>
      <c r="Q107" s="2"/>
    </row>
    <row r="108" spans="1:17" x14ac:dyDescent="0.15">
      <c r="A108" s="2" t="s">
        <v>55</v>
      </c>
      <c r="B108" s="27" t="s">
        <v>56</v>
      </c>
      <c r="C108" s="21"/>
      <c r="D108" s="22"/>
      <c r="E108" s="28"/>
      <c r="F108" s="21"/>
      <c r="G108" s="29">
        <f>IFERROR(G106/P106,)</f>
        <v>0</v>
      </c>
      <c r="H108" s="28"/>
      <c r="I108" s="21"/>
      <c r="J108" s="29">
        <f>IFERROR(J106/P106,0)</f>
        <v>0</v>
      </c>
      <c r="K108" s="28"/>
      <c r="L108" s="21"/>
      <c r="M108" s="29">
        <f>IFERROR(M106/P106,0)</f>
        <v>0</v>
      </c>
      <c r="N108" s="187"/>
      <c r="O108" s="7"/>
      <c r="P108" s="12">
        <f>SUM(G108,J108,M108)</f>
        <v>0</v>
      </c>
      <c r="Q108" s="4"/>
    </row>
    <row r="109" spans="1:17" x14ac:dyDescent="0.15">
      <c r="A109" s="2"/>
      <c r="B109" s="27"/>
      <c r="C109" s="21"/>
      <c r="D109" s="22"/>
      <c r="E109" s="28"/>
      <c r="F109" s="21"/>
      <c r="G109" s="188"/>
      <c r="H109" s="28"/>
      <c r="I109" s="21"/>
      <c r="J109" s="188"/>
      <c r="K109" s="28"/>
      <c r="L109" s="21"/>
      <c r="M109" s="188"/>
      <c r="N109" s="187"/>
      <c r="O109" s="7"/>
      <c r="P109" s="189"/>
      <c r="Q109" s="4"/>
    </row>
    <row r="110" spans="1:17" ht="14" thickBot="1" x14ac:dyDescent="0.2">
      <c r="A110" s="2"/>
      <c r="B110" s="190" t="s">
        <v>57</v>
      </c>
      <c r="C110" s="30"/>
      <c r="D110" s="30"/>
      <c r="E110" s="31"/>
      <c r="F110" s="32"/>
      <c r="G110" s="191">
        <f>G106*0.5</f>
        <v>0</v>
      </c>
      <c r="H110" s="192"/>
      <c r="I110" s="192"/>
      <c r="J110" s="191">
        <f>J106*0.5</f>
        <v>0</v>
      </c>
      <c r="K110" s="192"/>
      <c r="L110" s="192"/>
      <c r="M110" s="191">
        <f>M106*0.25</f>
        <v>0</v>
      </c>
      <c r="N110" s="9"/>
      <c r="O110" s="9"/>
      <c r="P110" s="193">
        <f>SUM(G110+J110+M110)</f>
        <v>0</v>
      </c>
      <c r="Q110" s="2"/>
    </row>
    <row r="111" spans="1:17" x14ac:dyDescent="0.15">
      <c r="A111" s="2"/>
      <c r="B111" s="2"/>
      <c r="C111" s="2"/>
      <c r="D111" s="2"/>
      <c r="E111" s="187"/>
      <c r="F111" s="10"/>
      <c r="G111" s="187"/>
      <c r="H111" s="187"/>
      <c r="I111" s="2"/>
      <c r="J111" s="187"/>
      <c r="K111" s="187"/>
      <c r="L111" s="2"/>
      <c r="M111" s="187"/>
      <c r="N111" s="187"/>
      <c r="O111" s="187"/>
      <c r="P111" s="187"/>
      <c r="Q111" s="225"/>
    </row>
    <row r="113" spans="1:19" ht="20" x14ac:dyDescent="0.15">
      <c r="A113" s="55" t="s">
        <v>58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</row>
    <row r="114" spans="1:19" ht="14" thickBot="1" x14ac:dyDescent="0.2">
      <c r="A114" s="46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6"/>
      <c r="Q114" s="46"/>
    </row>
    <row r="115" spans="1:19" x14ac:dyDescent="0.15">
      <c r="A115" s="81"/>
      <c r="B115" s="82"/>
      <c r="C115" s="202">
        <v>2019</v>
      </c>
      <c r="D115" s="202"/>
      <c r="E115" s="202"/>
      <c r="F115" s="83"/>
      <c r="G115" s="203">
        <v>2020</v>
      </c>
      <c r="H115" s="204"/>
      <c r="I115" s="203">
        <v>2021</v>
      </c>
      <c r="J115" s="204"/>
      <c r="K115" s="203">
        <v>2022</v>
      </c>
      <c r="L115" s="204"/>
      <c r="M115" s="203">
        <v>2023</v>
      </c>
      <c r="N115" s="204"/>
      <c r="O115" s="203" t="s">
        <v>35</v>
      </c>
      <c r="P115" s="204"/>
      <c r="Q115" s="84" t="s">
        <v>59</v>
      </c>
    </row>
    <row r="116" spans="1:19" x14ac:dyDescent="0.15">
      <c r="A116" s="85"/>
      <c r="B116" s="86" t="s">
        <v>60</v>
      </c>
      <c r="D116" s="87" t="s">
        <v>61</v>
      </c>
      <c r="E116" s="88" t="s">
        <v>62</v>
      </c>
      <c r="F116" s="86"/>
      <c r="G116" s="89" t="s">
        <v>61</v>
      </c>
      <c r="H116" s="89" t="s">
        <v>62</v>
      </c>
      <c r="I116" s="89" t="s">
        <v>61</v>
      </c>
      <c r="J116" s="89" t="s">
        <v>62</v>
      </c>
      <c r="K116" s="89" t="s">
        <v>61</v>
      </c>
      <c r="L116" s="89" t="s">
        <v>62</v>
      </c>
      <c r="M116" s="89" t="s">
        <v>61</v>
      </c>
      <c r="N116" s="89" t="s">
        <v>62</v>
      </c>
      <c r="O116" s="89" t="s">
        <v>61</v>
      </c>
      <c r="P116" s="89" t="s">
        <v>62</v>
      </c>
      <c r="Q116" s="90"/>
    </row>
    <row r="117" spans="1:19" x14ac:dyDescent="0.15">
      <c r="A117" s="223" t="s">
        <v>26</v>
      </c>
      <c r="B117" s="224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3"/>
      <c r="P117" s="93"/>
      <c r="Q117" s="94"/>
    </row>
    <row r="118" spans="1:19" x14ac:dyDescent="0.15">
      <c r="A118" s="95">
        <v>1</v>
      </c>
      <c r="B118" s="180" t="s">
        <v>27</v>
      </c>
      <c r="D118" s="160"/>
      <c r="E118" s="160"/>
      <c r="F118" s="161"/>
      <c r="G118" s="160"/>
      <c r="H118" s="160"/>
      <c r="I118" s="160"/>
      <c r="J118" s="160"/>
      <c r="K118" s="160"/>
      <c r="L118" s="160"/>
      <c r="M118" s="160"/>
      <c r="N118" s="160"/>
      <c r="O118" s="162">
        <f t="shared" ref="O118:P121" si="7">SUM(D118,G118,I118,K118,M118)</f>
        <v>0</v>
      </c>
      <c r="P118" s="162">
        <f t="shared" si="7"/>
        <v>0</v>
      </c>
      <c r="Q118" s="163">
        <f>SUM(O118:P118)</f>
        <v>0</v>
      </c>
    </row>
    <row r="119" spans="1:19" x14ac:dyDescent="0.15">
      <c r="A119" s="95">
        <v>2</v>
      </c>
      <c r="B119" s="180" t="s">
        <v>27</v>
      </c>
      <c r="D119" s="160"/>
      <c r="E119" s="160"/>
      <c r="F119" s="161"/>
      <c r="G119" s="160"/>
      <c r="H119" s="160"/>
      <c r="I119" s="160"/>
      <c r="J119" s="160"/>
      <c r="K119" s="160"/>
      <c r="L119" s="160"/>
      <c r="M119" s="160"/>
      <c r="N119" s="160"/>
      <c r="O119" s="162">
        <f t="shared" si="7"/>
        <v>0</v>
      </c>
      <c r="P119" s="162">
        <f t="shared" si="7"/>
        <v>0</v>
      </c>
      <c r="Q119" s="163">
        <f>SUM(O119:P119)</f>
        <v>0</v>
      </c>
    </row>
    <row r="120" spans="1:19" x14ac:dyDescent="0.15">
      <c r="A120" s="95">
        <v>3</v>
      </c>
      <c r="B120" s="180" t="s">
        <v>27</v>
      </c>
      <c r="D120" s="160"/>
      <c r="E120" s="160"/>
      <c r="F120" s="161"/>
      <c r="G120" s="160"/>
      <c r="H120" s="160"/>
      <c r="I120" s="160"/>
      <c r="J120" s="160"/>
      <c r="K120" s="160"/>
      <c r="L120" s="160"/>
      <c r="M120" s="160"/>
      <c r="N120" s="160"/>
      <c r="O120" s="162">
        <f t="shared" si="7"/>
        <v>0</v>
      </c>
      <c r="P120" s="162">
        <f t="shared" si="7"/>
        <v>0</v>
      </c>
      <c r="Q120" s="163">
        <f t="shared" ref="Q120:Q121" si="8">SUM(O120:P120)</f>
        <v>0</v>
      </c>
    </row>
    <row r="121" spans="1:19" x14ac:dyDescent="0.15">
      <c r="A121" s="95" t="s">
        <v>63</v>
      </c>
      <c r="B121" s="181" t="str">
        <f>B17</f>
        <v>…..</v>
      </c>
      <c r="D121" s="160"/>
      <c r="E121" s="160"/>
      <c r="F121" s="161"/>
      <c r="G121" s="160"/>
      <c r="H121" s="160"/>
      <c r="I121" s="160"/>
      <c r="J121" s="160"/>
      <c r="K121" s="160"/>
      <c r="L121" s="160"/>
      <c r="M121" s="160"/>
      <c r="N121" s="160"/>
      <c r="O121" s="162">
        <f t="shared" si="7"/>
        <v>0</v>
      </c>
      <c r="P121" s="162">
        <f t="shared" si="7"/>
        <v>0</v>
      </c>
      <c r="Q121" s="163">
        <f t="shared" si="8"/>
        <v>0</v>
      </c>
    </row>
    <row r="122" spans="1:19" x14ac:dyDescent="0.15">
      <c r="A122" s="95"/>
      <c r="B122" s="96" t="s">
        <v>64</v>
      </c>
      <c r="D122" s="162">
        <f>SUM(D118:D121)</f>
        <v>0</v>
      </c>
      <c r="E122" s="162">
        <f>SUM(E118:E121)</f>
        <v>0</v>
      </c>
      <c r="F122" s="161"/>
      <c r="G122" s="162">
        <f t="shared" ref="G122:P122" si="9">SUM(G118:G121)</f>
        <v>0</v>
      </c>
      <c r="H122" s="162">
        <f t="shared" si="9"/>
        <v>0</v>
      </c>
      <c r="I122" s="162">
        <f t="shared" si="9"/>
        <v>0</v>
      </c>
      <c r="J122" s="162">
        <f t="shared" si="9"/>
        <v>0</v>
      </c>
      <c r="K122" s="162">
        <f t="shared" si="9"/>
        <v>0</v>
      </c>
      <c r="L122" s="162">
        <f t="shared" si="9"/>
        <v>0</v>
      </c>
      <c r="M122" s="162">
        <f t="shared" si="9"/>
        <v>0</v>
      </c>
      <c r="N122" s="162">
        <f t="shared" si="9"/>
        <v>0</v>
      </c>
      <c r="O122" s="162">
        <f>SUM(O118:O121)</f>
        <v>0</v>
      </c>
      <c r="P122" s="162">
        <f t="shared" si="9"/>
        <v>0</v>
      </c>
      <c r="Q122" s="163">
        <f>SUM(Q118:Q121)</f>
        <v>0</v>
      </c>
      <c r="R122" s="207"/>
    </row>
    <row r="123" spans="1:19" x14ac:dyDescent="0.15">
      <c r="A123" s="98"/>
      <c r="B123" s="99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4"/>
    </row>
    <row r="124" spans="1:19" x14ac:dyDescent="0.15">
      <c r="A124" s="235" t="s">
        <v>30</v>
      </c>
      <c r="B124" s="236"/>
      <c r="D124" s="165"/>
      <c r="E124" s="165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4"/>
      <c r="S124" s="194"/>
    </row>
    <row r="125" spans="1:19" x14ac:dyDescent="0.15">
      <c r="A125" s="101">
        <v>4</v>
      </c>
      <c r="B125" s="182" t="s">
        <v>31</v>
      </c>
      <c r="D125" s="160"/>
      <c r="E125" s="160"/>
      <c r="F125" s="161"/>
      <c r="G125" s="160"/>
      <c r="H125" s="160"/>
      <c r="I125" s="160"/>
      <c r="J125" s="160"/>
      <c r="K125" s="160"/>
      <c r="L125" s="160"/>
      <c r="M125" s="160"/>
      <c r="N125" s="160"/>
      <c r="O125" s="162">
        <f t="shared" ref="O125:P128" si="10">SUM(D125,G125,I125,K125,M125)</f>
        <v>0</v>
      </c>
      <c r="P125" s="162">
        <f t="shared" si="10"/>
        <v>0</v>
      </c>
      <c r="Q125" s="163">
        <f>SUM(O125:P125)</f>
        <v>0</v>
      </c>
      <c r="S125" s="194"/>
    </row>
    <row r="126" spans="1:19" x14ac:dyDescent="0.15">
      <c r="A126" s="101">
        <v>5</v>
      </c>
      <c r="B126" s="182" t="s">
        <v>31</v>
      </c>
      <c r="D126" s="160"/>
      <c r="E126" s="160"/>
      <c r="F126" s="161"/>
      <c r="G126" s="160"/>
      <c r="H126" s="160"/>
      <c r="I126" s="160"/>
      <c r="J126" s="160"/>
      <c r="K126" s="160"/>
      <c r="L126" s="160"/>
      <c r="M126" s="160"/>
      <c r="N126" s="160"/>
      <c r="O126" s="162">
        <f t="shared" si="10"/>
        <v>0</v>
      </c>
      <c r="P126" s="162">
        <f t="shared" si="10"/>
        <v>0</v>
      </c>
      <c r="Q126" s="163">
        <f t="shared" ref="Q126:Q128" si="11">SUM(O126:P126)</f>
        <v>0</v>
      </c>
    </row>
    <row r="127" spans="1:19" x14ac:dyDescent="0.15">
      <c r="A127" s="101">
        <v>6</v>
      </c>
      <c r="B127" s="182" t="s">
        <v>31</v>
      </c>
      <c r="D127" s="160"/>
      <c r="E127" s="160"/>
      <c r="F127" s="161"/>
      <c r="G127" s="160"/>
      <c r="H127" s="160"/>
      <c r="I127" s="160"/>
      <c r="J127" s="160"/>
      <c r="K127" s="160"/>
      <c r="L127" s="160"/>
      <c r="M127" s="160"/>
      <c r="N127" s="160"/>
      <c r="O127" s="162">
        <f t="shared" si="10"/>
        <v>0</v>
      </c>
      <c r="P127" s="162">
        <f t="shared" si="10"/>
        <v>0</v>
      </c>
      <c r="Q127" s="163">
        <f t="shared" si="11"/>
        <v>0</v>
      </c>
    </row>
    <row r="128" spans="1:19" x14ac:dyDescent="0.15">
      <c r="A128" s="101" t="s">
        <v>63</v>
      </c>
      <c r="B128" s="182" t="str">
        <f>B22</f>
        <v>…..</v>
      </c>
      <c r="D128" s="160"/>
      <c r="E128" s="160"/>
      <c r="F128" s="161"/>
      <c r="G128" s="160"/>
      <c r="H128" s="160"/>
      <c r="I128" s="160"/>
      <c r="J128" s="160"/>
      <c r="K128" s="160"/>
      <c r="L128" s="160"/>
      <c r="M128" s="160"/>
      <c r="N128" s="160"/>
      <c r="O128" s="162">
        <f t="shared" si="10"/>
        <v>0</v>
      </c>
      <c r="P128" s="162">
        <f t="shared" si="10"/>
        <v>0</v>
      </c>
      <c r="Q128" s="163">
        <f t="shared" si="11"/>
        <v>0</v>
      </c>
    </row>
    <row r="129" spans="1:17" x14ac:dyDescent="0.15">
      <c r="A129" s="101"/>
      <c r="B129" s="102" t="s">
        <v>65</v>
      </c>
      <c r="D129" s="162">
        <f>SUM(D125:D128)</f>
        <v>0</v>
      </c>
      <c r="E129" s="162">
        <f>SUM(E125:E128)</f>
        <v>0</v>
      </c>
      <c r="F129" s="165"/>
      <c r="G129" s="162">
        <f t="shared" ref="G129:P129" si="12">SUM(G125:G128)</f>
        <v>0</v>
      </c>
      <c r="H129" s="162">
        <f t="shared" si="12"/>
        <v>0</v>
      </c>
      <c r="I129" s="162">
        <f t="shared" si="12"/>
        <v>0</v>
      </c>
      <c r="J129" s="162">
        <f t="shared" si="12"/>
        <v>0</v>
      </c>
      <c r="K129" s="162">
        <f t="shared" si="12"/>
        <v>0</v>
      </c>
      <c r="L129" s="162">
        <f t="shared" si="12"/>
        <v>0</v>
      </c>
      <c r="M129" s="162">
        <f t="shared" si="12"/>
        <v>0</v>
      </c>
      <c r="N129" s="162">
        <f t="shared" si="12"/>
        <v>0</v>
      </c>
      <c r="O129" s="162">
        <f t="shared" si="12"/>
        <v>0</v>
      </c>
      <c r="P129" s="162">
        <f t="shared" si="12"/>
        <v>0</v>
      </c>
      <c r="Q129" s="163">
        <f>SUM(Q125:Q128)</f>
        <v>0</v>
      </c>
    </row>
    <row r="130" spans="1:17" x14ac:dyDescent="0.15">
      <c r="A130" s="103"/>
      <c r="B130" s="99"/>
      <c r="D130" s="161"/>
      <c r="E130" s="161"/>
      <c r="F130" s="165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4"/>
    </row>
    <row r="131" spans="1:17" x14ac:dyDescent="0.15">
      <c r="A131" s="241" t="s">
        <v>32</v>
      </c>
      <c r="B131" s="242"/>
      <c r="D131" s="165"/>
      <c r="E131" s="165"/>
      <c r="F131" s="165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4"/>
    </row>
    <row r="132" spans="1:17" x14ac:dyDescent="0.15">
      <c r="A132" s="104">
        <v>7</v>
      </c>
      <c r="B132" s="183" t="s">
        <v>33</v>
      </c>
      <c r="D132" s="160"/>
      <c r="E132" s="160"/>
      <c r="F132" s="165"/>
      <c r="G132" s="160"/>
      <c r="H132" s="160"/>
      <c r="I132" s="160"/>
      <c r="J132" s="160"/>
      <c r="K132" s="160"/>
      <c r="L132" s="160"/>
      <c r="M132" s="160"/>
      <c r="N132" s="160"/>
      <c r="O132" s="162">
        <f t="shared" ref="O132:P135" si="13">SUM(D132,G132,I132,K132,M132)</f>
        <v>0</v>
      </c>
      <c r="P132" s="162">
        <f t="shared" si="13"/>
        <v>0</v>
      </c>
      <c r="Q132" s="163">
        <f>SUM(O132:P132)</f>
        <v>0</v>
      </c>
    </row>
    <row r="133" spans="1:17" x14ac:dyDescent="0.15">
      <c r="A133" s="104">
        <v>8</v>
      </c>
      <c r="B133" s="183" t="s">
        <v>33</v>
      </c>
      <c r="D133" s="160"/>
      <c r="E133" s="160"/>
      <c r="F133" s="165"/>
      <c r="G133" s="160"/>
      <c r="H133" s="160"/>
      <c r="I133" s="160"/>
      <c r="J133" s="160"/>
      <c r="K133" s="160"/>
      <c r="L133" s="160"/>
      <c r="M133" s="160"/>
      <c r="N133" s="160"/>
      <c r="O133" s="162">
        <f t="shared" si="13"/>
        <v>0</v>
      </c>
      <c r="P133" s="162">
        <f t="shared" si="13"/>
        <v>0</v>
      </c>
      <c r="Q133" s="163">
        <f t="shared" ref="Q133:Q135" si="14">SUM(O133:P133)</f>
        <v>0</v>
      </c>
    </row>
    <row r="134" spans="1:17" x14ac:dyDescent="0.15">
      <c r="A134" s="104">
        <v>9</v>
      </c>
      <c r="B134" s="183" t="s">
        <v>33</v>
      </c>
      <c r="D134" s="160"/>
      <c r="E134" s="160"/>
      <c r="F134" s="165"/>
      <c r="G134" s="160"/>
      <c r="H134" s="160"/>
      <c r="I134" s="160"/>
      <c r="J134" s="160"/>
      <c r="K134" s="160"/>
      <c r="L134" s="160"/>
      <c r="M134" s="160"/>
      <c r="N134" s="160"/>
      <c r="O134" s="162">
        <f t="shared" si="13"/>
        <v>0</v>
      </c>
      <c r="P134" s="162">
        <f t="shared" si="13"/>
        <v>0</v>
      </c>
      <c r="Q134" s="163">
        <f t="shared" si="14"/>
        <v>0</v>
      </c>
    </row>
    <row r="135" spans="1:17" x14ac:dyDescent="0.15">
      <c r="A135" s="104" t="s">
        <v>63</v>
      </c>
      <c r="B135" s="183" t="str">
        <f>B27</f>
        <v>…..</v>
      </c>
      <c r="D135" s="160"/>
      <c r="E135" s="160"/>
      <c r="F135" s="165"/>
      <c r="G135" s="160"/>
      <c r="H135" s="160"/>
      <c r="I135" s="160"/>
      <c r="J135" s="160"/>
      <c r="K135" s="160"/>
      <c r="L135" s="160"/>
      <c r="M135" s="160"/>
      <c r="N135" s="160"/>
      <c r="O135" s="162">
        <f t="shared" si="13"/>
        <v>0</v>
      </c>
      <c r="P135" s="162">
        <f t="shared" si="13"/>
        <v>0</v>
      </c>
      <c r="Q135" s="163">
        <f t="shared" si="14"/>
        <v>0</v>
      </c>
    </row>
    <row r="136" spans="1:17" x14ac:dyDescent="0.15">
      <c r="A136" s="104"/>
      <c r="B136" s="105" t="s">
        <v>66</v>
      </c>
      <c r="D136" s="162">
        <f>SUM(D132:D135)</f>
        <v>0</v>
      </c>
      <c r="E136" s="162">
        <f>SUM(E132:E135)</f>
        <v>0</v>
      </c>
      <c r="F136" s="165"/>
      <c r="G136" s="162">
        <f t="shared" ref="G136:O136" si="15">SUM(G132:G135)</f>
        <v>0</v>
      </c>
      <c r="H136" s="162">
        <f t="shared" si="15"/>
        <v>0</v>
      </c>
      <c r="I136" s="162">
        <f t="shared" si="15"/>
        <v>0</v>
      </c>
      <c r="J136" s="162">
        <f t="shared" si="15"/>
        <v>0</v>
      </c>
      <c r="K136" s="162">
        <f t="shared" si="15"/>
        <v>0</v>
      </c>
      <c r="L136" s="162">
        <f t="shared" si="15"/>
        <v>0</v>
      </c>
      <c r="M136" s="162">
        <f t="shared" si="15"/>
        <v>0</v>
      </c>
      <c r="N136" s="162">
        <f t="shared" si="15"/>
        <v>0</v>
      </c>
      <c r="O136" s="162">
        <f t="shared" si="15"/>
        <v>0</v>
      </c>
      <c r="P136" s="162">
        <f>SUM(P132:P135)</f>
        <v>0</v>
      </c>
      <c r="Q136" s="163">
        <f>SUM(Q132:Q135)</f>
        <v>0</v>
      </c>
    </row>
    <row r="137" spans="1:17" x14ac:dyDescent="0.15">
      <c r="A137" s="103"/>
      <c r="B137" s="99"/>
      <c r="D137" s="161"/>
      <c r="E137" s="161"/>
      <c r="F137" s="165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4"/>
    </row>
    <row r="138" spans="1:17" x14ac:dyDescent="0.15">
      <c r="A138" s="197" t="s">
        <v>67</v>
      </c>
      <c r="B138" s="198"/>
      <c r="D138" s="165"/>
      <c r="E138" s="165"/>
      <c r="F138" s="165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4"/>
    </row>
    <row r="139" spans="1:17" x14ac:dyDescent="0.15">
      <c r="A139" s="106">
        <v>10</v>
      </c>
      <c r="B139" s="184" t="s">
        <v>68</v>
      </c>
      <c r="D139" s="160"/>
      <c r="E139" s="165"/>
      <c r="F139" s="165"/>
      <c r="G139" s="160"/>
      <c r="H139" s="165"/>
      <c r="I139" s="160"/>
      <c r="J139" s="165"/>
      <c r="K139" s="160"/>
      <c r="L139" s="165"/>
      <c r="M139" s="160"/>
      <c r="N139" s="165"/>
      <c r="O139" s="162">
        <f t="shared" ref="O139:P142" si="16">SUM(D139,G139,I139,K139,M139)</f>
        <v>0</v>
      </c>
      <c r="P139" s="162">
        <f t="shared" si="16"/>
        <v>0</v>
      </c>
      <c r="Q139" s="163">
        <f>SUM(O139:P139)</f>
        <v>0</v>
      </c>
    </row>
    <row r="140" spans="1:17" x14ac:dyDescent="0.15">
      <c r="A140" s="106">
        <v>11</v>
      </c>
      <c r="B140" s="185" t="s">
        <v>33</v>
      </c>
      <c r="D140" s="160"/>
      <c r="E140" s="165"/>
      <c r="F140" s="165"/>
      <c r="G140" s="160"/>
      <c r="H140" s="165"/>
      <c r="I140" s="160"/>
      <c r="J140" s="165"/>
      <c r="K140" s="160"/>
      <c r="L140" s="165"/>
      <c r="M140" s="160"/>
      <c r="N140" s="165"/>
      <c r="O140" s="162">
        <f t="shared" si="16"/>
        <v>0</v>
      </c>
      <c r="P140" s="162">
        <f t="shared" si="16"/>
        <v>0</v>
      </c>
      <c r="Q140" s="163">
        <f>SUM(O140:P140)</f>
        <v>0</v>
      </c>
    </row>
    <row r="141" spans="1:17" x14ac:dyDescent="0.15">
      <c r="A141" s="106">
        <v>12</v>
      </c>
      <c r="B141" s="186" t="s">
        <v>33</v>
      </c>
      <c r="D141" s="160"/>
      <c r="E141" s="165"/>
      <c r="F141" s="165"/>
      <c r="G141" s="160"/>
      <c r="H141" s="165"/>
      <c r="I141" s="160"/>
      <c r="J141" s="165"/>
      <c r="K141" s="160"/>
      <c r="L141" s="165"/>
      <c r="M141" s="160"/>
      <c r="N141" s="165"/>
      <c r="O141" s="162">
        <f t="shared" si="16"/>
        <v>0</v>
      </c>
      <c r="P141" s="162">
        <f t="shared" si="16"/>
        <v>0</v>
      </c>
      <c r="Q141" s="163">
        <f t="shared" ref="Q141:Q142" si="17">SUM(O141:P141)</f>
        <v>0</v>
      </c>
    </row>
    <row r="142" spans="1:17" x14ac:dyDescent="0.15">
      <c r="A142" s="106" t="s">
        <v>63</v>
      </c>
      <c r="B142" s="186"/>
      <c r="D142" s="160"/>
      <c r="E142" s="165"/>
      <c r="F142" s="165"/>
      <c r="G142" s="160"/>
      <c r="H142" s="165"/>
      <c r="I142" s="160"/>
      <c r="J142" s="165"/>
      <c r="K142" s="160"/>
      <c r="L142" s="165"/>
      <c r="M142" s="160"/>
      <c r="N142" s="165"/>
      <c r="O142" s="162">
        <f t="shared" si="16"/>
        <v>0</v>
      </c>
      <c r="P142" s="162">
        <f t="shared" si="16"/>
        <v>0</v>
      </c>
      <c r="Q142" s="163">
        <f t="shared" si="17"/>
        <v>0</v>
      </c>
    </row>
    <row r="143" spans="1:17" x14ac:dyDescent="0.15">
      <c r="A143" s="106"/>
      <c r="B143" s="107" t="s">
        <v>69</v>
      </c>
      <c r="D143" s="162">
        <f>SUM(D139:D142)</f>
        <v>0</v>
      </c>
      <c r="E143" s="165"/>
      <c r="F143" s="165"/>
      <c r="G143" s="162">
        <f t="shared" ref="G143:Q143" si="18">SUM(G139:G142)</f>
        <v>0</v>
      </c>
      <c r="H143" s="162">
        <f t="shared" si="18"/>
        <v>0</v>
      </c>
      <c r="I143" s="162">
        <f t="shared" si="18"/>
        <v>0</v>
      </c>
      <c r="J143" s="162">
        <f t="shared" si="18"/>
        <v>0</v>
      </c>
      <c r="K143" s="162">
        <f t="shared" si="18"/>
        <v>0</v>
      </c>
      <c r="L143" s="162">
        <f t="shared" si="18"/>
        <v>0</v>
      </c>
      <c r="M143" s="162">
        <f t="shared" si="18"/>
        <v>0</v>
      </c>
      <c r="N143" s="162">
        <f t="shared" si="18"/>
        <v>0</v>
      </c>
      <c r="O143" s="162">
        <f t="shared" si="18"/>
        <v>0</v>
      </c>
      <c r="P143" s="162">
        <f t="shared" si="18"/>
        <v>0</v>
      </c>
      <c r="Q143" s="163">
        <f t="shared" si="18"/>
        <v>0</v>
      </c>
    </row>
    <row r="144" spans="1:17" x14ac:dyDescent="0.15">
      <c r="A144" s="103"/>
      <c r="B144" s="108"/>
      <c r="D144" s="97"/>
      <c r="E144" s="97"/>
      <c r="F144" s="100"/>
      <c r="G144" s="97"/>
      <c r="H144" s="97"/>
      <c r="I144" s="97"/>
      <c r="J144" s="97"/>
      <c r="K144" s="97"/>
      <c r="L144" s="97"/>
      <c r="M144" s="97"/>
      <c r="N144" s="97"/>
      <c r="O144" s="109"/>
      <c r="P144" s="109"/>
      <c r="Q144" s="110"/>
    </row>
    <row r="145" spans="1:18" x14ac:dyDescent="0.15">
      <c r="A145" s="103"/>
      <c r="B145" s="108"/>
      <c r="D145" s="111" t="s">
        <v>61</v>
      </c>
      <c r="E145" s="111" t="s">
        <v>62</v>
      </c>
      <c r="F145" s="112"/>
      <c r="G145" s="111" t="s">
        <v>61</v>
      </c>
      <c r="H145" s="111" t="s">
        <v>62</v>
      </c>
      <c r="I145" s="111" t="s">
        <v>61</v>
      </c>
      <c r="J145" s="111" t="s">
        <v>62</v>
      </c>
      <c r="K145" s="111" t="s">
        <v>61</v>
      </c>
      <c r="L145" s="111" t="s">
        <v>62</v>
      </c>
      <c r="M145" s="111" t="s">
        <v>61</v>
      </c>
      <c r="N145" s="111" t="s">
        <v>62</v>
      </c>
      <c r="P145" s="195"/>
      <c r="Q145" s="208" t="s">
        <v>70</v>
      </c>
    </row>
    <row r="146" spans="1:18" x14ac:dyDescent="0.15">
      <c r="A146" s="103"/>
      <c r="B146" s="113" t="s">
        <v>71</v>
      </c>
      <c r="D146" s="166">
        <f>SUM(D122,D129,D136,D143)</f>
        <v>0</v>
      </c>
      <c r="E146" s="166">
        <f>SUM(E122,E129,E136)</f>
        <v>0</v>
      </c>
      <c r="F146" s="165"/>
      <c r="G146" s="166">
        <f t="shared" ref="G146:N146" si="19">SUM(G122,G129,G136,G143)</f>
        <v>0</v>
      </c>
      <c r="H146" s="166">
        <f t="shared" si="19"/>
        <v>0</v>
      </c>
      <c r="I146" s="166">
        <f t="shared" si="19"/>
        <v>0</v>
      </c>
      <c r="J146" s="166">
        <f t="shared" si="19"/>
        <v>0</v>
      </c>
      <c r="K146" s="166">
        <f t="shared" si="19"/>
        <v>0</v>
      </c>
      <c r="L146" s="166">
        <f t="shared" si="19"/>
        <v>0</v>
      </c>
      <c r="M146" s="166">
        <f t="shared" si="19"/>
        <v>0</v>
      </c>
      <c r="N146" s="166">
        <f t="shared" si="19"/>
        <v>0</v>
      </c>
      <c r="Q146" s="209">
        <f>SUM(D146,E146,G146:N146)</f>
        <v>0</v>
      </c>
    </row>
    <row r="147" spans="1:18" x14ac:dyDescent="0.15">
      <c r="A147" s="103"/>
      <c r="B147" s="108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Q147" s="110"/>
    </row>
    <row r="148" spans="1:18" x14ac:dyDescent="0.15">
      <c r="A148" s="103"/>
      <c r="B148" s="116"/>
      <c r="C148" s="117"/>
      <c r="D148" s="117"/>
      <c r="E148" s="118"/>
      <c r="F148" s="119"/>
      <c r="G148" s="114"/>
      <c r="H148" s="114"/>
      <c r="I148" s="114"/>
      <c r="J148" s="114"/>
      <c r="K148" s="114"/>
      <c r="L148" s="114"/>
      <c r="M148" s="114"/>
      <c r="Q148" s="212" t="s">
        <v>72</v>
      </c>
      <c r="R148" s="207"/>
    </row>
    <row r="149" spans="1:18" x14ac:dyDescent="0.15">
      <c r="A149" s="103"/>
      <c r="B149" s="120"/>
      <c r="C149" s="114"/>
      <c r="D149" s="121">
        <f>(D139+G139+I139+K139+M139)*0.05</f>
        <v>0</v>
      </c>
      <c r="E149" s="122"/>
      <c r="F149" s="119"/>
      <c r="G149" s="114"/>
      <c r="H149" s="114"/>
      <c r="I149" s="114"/>
      <c r="J149" s="114"/>
      <c r="K149" s="114"/>
      <c r="L149" s="114"/>
      <c r="M149" s="114"/>
      <c r="N149" s="114"/>
      <c r="O149" s="205"/>
      <c r="P149" s="114"/>
      <c r="Q149" s="214">
        <f>Q146-P106</f>
        <v>0</v>
      </c>
    </row>
    <row r="150" spans="1:18" x14ac:dyDescent="0.15">
      <c r="A150" s="103"/>
      <c r="B150" s="108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5"/>
      <c r="Q150" s="206"/>
    </row>
    <row r="151" spans="1:18" x14ac:dyDescent="0.15">
      <c r="A151" s="103"/>
      <c r="B151" s="213" t="s">
        <v>73</v>
      </c>
      <c r="C151" s="199">
        <f>SUM(D146:E146)</f>
        <v>0</v>
      </c>
      <c r="D151" s="201"/>
      <c r="E151" s="200"/>
      <c r="F151" s="151"/>
      <c r="G151" s="199">
        <f>SUM(G146:H146)</f>
        <v>0</v>
      </c>
      <c r="H151" s="201"/>
      <c r="I151" s="199">
        <f>SUM(I146:J146)</f>
        <v>0</v>
      </c>
      <c r="J151" s="201"/>
      <c r="K151" s="199">
        <f>SUM(K146:L146)</f>
        <v>0</v>
      </c>
      <c r="L151" s="201"/>
      <c r="M151" s="199">
        <f>SUM(M146:N146)</f>
        <v>0</v>
      </c>
      <c r="N151" s="201"/>
      <c r="O151" s="210">
        <f>SUM(C151:N151)</f>
        <v>0</v>
      </c>
      <c r="P151" s="211"/>
      <c r="Q151" s="164"/>
    </row>
    <row r="152" spans="1:18" ht="14" thickBot="1" x14ac:dyDescent="0.2">
      <c r="A152" s="123"/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6"/>
      <c r="Q152" s="127"/>
    </row>
  </sheetData>
  <sheetProtection insertRows="0"/>
  <mergeCells count="84">
    <mergeCell ref="B84:C84"/>
    <mergeCell ref="D84:E84"/>
    <mergeCell ref="D78:E78"/>
    <mergeCell ref="B79:C79"/>
    <mergeCell ref="D79:E79"/>
    <mergeCell ref="B80:C80"/>
    <mergeCell ref="D80:E80"/>
    <mergeCell ref="B83:C83"/>
    <mergeCell ref="B78:C78"/>
    <mergeCell ref="B81:C81"/>
    <mergeCell ref="B82:C82"/>
    <mergeCell ref="B75:C75"/>
    <mergeCell ref="D75:E75"/>
    <mergeCell ref="B73:C73"/>
    <mergeCell ref="B74:C74"/>
    <mergeCell ref="D83:E83"/>
    <mergeCell ref="B60:C60"/>
    <mergeCell ref="D74:E74"/>
    <mergeCell ref="B71:C71"/>
    <mergeCell ref="B72:C72"/>
    <mergeCell ref="B69:C69"/>
    <mergeCell ref="B76:C76"/>
    <mergeCell ref="B77:C77"/>
    <mergeCell ref="B41:C41"/>
    <mergeCell ref="B42:C42"/>
    <mergeCell ref="B45:C45"/>
    <mergeCell ref="B46:C46"/>
    <mergeCell ref="B44:C44"/>
    <mergeCell ref="B61:C61"/>
    <mergeCell ref="B64:C64"/>
    <mergeCell ref="B65:C65"/>
    <mergeCell ref="B63:C63"/>
    <mergeCell ref="B70:C70"/>
    <mergeCell ref="B54:C54"/>
    <mergeCell ref="B55:C55"/>
    <mergeCell ref="B56:C56"/>
    <mergeCell ref="B59:C59"/>
    <mergeCell ref="C3:F3"/>
    <mergeCell ref="C4:F4"/>
    <mergeCell ref="C5:F5"/>
    <mergeCell ref="C7:F7"/>
    <mergeCell ref="D38:E38"/>
    <mergeCell ref="D31:E31"/>
    <mergeCell ref="D32:E32"/>
    <mergeCell ref="D35:E35"/>
    <mergeCell ref="D36:E36"/>
    <mergeCell ref="D37:E37"/>
    <mergeCell ref="B31:C31"/>
    <mergeCell ref="B32:C32"/>
    <mergeCell ref="B35:C35"/>
    <mergeCell ref="B36:C36"/>
    <mergeCell ref="B34:C34"/>
    <mergeCell ref="B37:C37"/>
    <mergeCell ref="D43:E43"/>
    <mergeCell ref="D44:E44"/>
    <mergeCell ref="D33:E33"/>
    <mergeCell ref="D34:E34"/>
    <mergeCell ref="D41:E41"/>
    <mergeCell ref="D40:E40"/>
    <mergeCell ref="D39:E39"/>
    <mergeCell ref="N64:P65"/>
    <mergeCell ref="N42:P46"/>
    <mergeCell ref="D42:E42"/>
    <mergeCell ref="D45:E45"/>
    <mergeCell ref="D46:E46"/>
    <mergeCell ref="D69:E69"/>
    <mergeCell ref="D70:E70"/>
    <mergeCell ref="D73:E73"/>
    <mergeCell ref="B99:C99"/>
    <mergeCell ref="B50:C50"/>
    <mergeCell ref="B43:C43"/>
    <mergeCell ref="B51:C51"/>
    <mergeCell ref="O27:P27"/>
    <mergeCell ref="B62:C62"/>
    <mergeCell ref="B89:C89"/>
    <mergeCell ref="B94:C94"/>
    <mergeCell ref="B53:C53"/>
    <mergeCell ref="B57:C57"/>
    <mergeCell ref="B58:C58"/>
    <mergeCell ref="B33:C33"/>
    <mergeCell ref="B38:C38"/>
    <mergeCell ref="B39:C39"/>
    <mergeCell ref="B52:C52"/>
    <mergeCell ref="B40:C40"/>
  </mergeCells>
  <conditionalFormatting sqref="Q149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90:G103 J90:J103 M90:M103 M32:M46 D125:N128 D132:N135 D139:D142 G139:G142 I139:I142 K139:K142 M139:M142 G32:G46 J32:J46 D118:N121 G71:G84 J71:J84 M71:M84" xr:uid="{00000000-0002-0000-0100-000000000000}">
      <formula1>0</formula1>
    </dataValidation>
    <dataValidation type="whole" allowBlank="1" showInputMessage="1" showErrorMessage="1" sqref="M89 G89 J89 H139:H142 J139:J142 L139:L142 M70 G70 J70" xr:uid="{00000000-0002-0000-0100-000001000000}">
      <formula1>-100000</formula1>
      <formula2>100000</formula2>
    </dataValidation>
    <dataValidation type="decimal" operator="greaterThanOrEqual" allowBlank="1" showInputMessage="1" showErrorMessage="1" sqref="L13:L27 I13:I27 F13:F27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48" max="16383" man="1"/>
    <brk id="9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Instructies!$A$6:$A$8</xm:f>
          </x14:formula1>
          <xm:sqref>C13:C27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8" ma:contentTypeDescription="Een nieuw document maken." ma:contentTypeScope="" ma:versionID="aaa018aa68528aed08f856e2be6223d3">
  <xsd:schema xmlns:xsd="http://www.w3.org/2001/XMLSchema" xmlns:xs="http://www.w3.org/2001/XMLSchema" xmlns:p="http://schemas.microsoft.com/office/2006/metadata/properties" xmlns:ns2="3bc82a5c-a3c4-44bd-982b-700856bb6503" targetNamespace="http://schemas.microsoft.com/office/2006/metadata/properties" ma:root="true" ma:fieldsID="ddb43590288a7f9a34aff1149cda02d8" ns2:_="">
    <xsd:import namespace="3bc82a5c-a3c4-44bd-982b-700856bb6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F7EED-F56C-44B4-A5BA-6D7BDF8116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E0A5E7-CB03-4AFA-BA09-F09A6AAB31EE}">
  <ds:schemaRefs>
    <ds:schemaRef ds:uri="http://www.w3.org/XML/1998/namespace"/>
    <ds:schemaRef ds:uri="http://purl.org/dc/terms/"/>
    <ds:schemaRef ds:uri="3bc82a5c-a3c4-44bd-982b-700856bb6503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532EEE-7474-4644-BB3E-F1D5F62B3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Instructies</vt:lpstr>
      <vt:lpstr>Kosten en financiering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Microsoft Office User</cp:lastModifiedBy>
  <cp:revision/>
  <dcterms:created xsi:type="dcterms:W3CDTF">2013-01-08T10:06:58Z</dcterms:created>
  <dcterms:modified xsi:type="dcterms:W3CDTF">2019-05-28T10:16:13Z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